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Y:\DAGES\GERÊNCIAS\CGOP\GRUPOS DE TRABALHO\Portaria 693 - Avaliação Pós-Intervenção\Manual de Avaliação Pós Obra - Alterados\Keyla - em andamento\Bloqueadas\"/>
    </mc:Choice>
  </mc:AlternateContent>
  <bookViews>
    <workbookView xWindow="0" yWindow="0" windowWidth="13485" windowHeight="12240" tabRatio="713" firstSheet="1" activeTab="3"/>
  </bookViews>
  <sheets>
    <sheet name="Estrutura SINISA - Informaç " sheetId="19" state="hidden" r:id="rId1"/>
    <sheet name="Recursos" sheetId="20" r:id="rId2"/>
    <sheet name="Insumos" sheetId="38" r:id="rId3"/>
    <sheet name="Indicadores" sheetId="39" r:id="rId4"/>
  </sheets>
  <definedNames>
    <definedName name="_xlnm.Print_Area" localSheetId="0">'Estrutura SINISA - Informaç '!$A$1:$I$24</definedName>
    <definedName name="_xlnm.Print_Area" localSheetId="3">Indicadores!$C$3:$H$76</definedName>
    <definedName name="_xlnm.Print_Area" localSheetId="2">Insumos!$C$1:$G$84</definedName>
    <definedName name="_xlnm.Print_Area" localSheetId="1">Recursos!$C$3:$G$13</definedName>
    <definedName name="OLE_LINK1" localSheetId="3">Indicadores!#REF!</definedName>
    <definedName name="OLE_LINK1" localSheetId="2">Insumos!#REF!</definedName>
    <definedName name="OLE_LINK1" localSheetId="1">Recursos!#REF!</definedName>
    <definedName name="_xlnm.Print_Titles" localSheetId="3">Indicadores!#REF!</definedName>
    <definedName name="_xlnm.Print_Titles" localSheetId="2">Insumos!$1:$1</definedName>
    <definedName name="_xlnm.Print_Titles" localSheetId="1">Recursos!$3:$3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xlnp="http://schemas.microsoft.com/office/spreadsheetml/2019/extlinksprops" uri="{FCE6A71B-6B00-49CD-AB44-F6B1AE7CDE65}">
      <xxlnp:externalLinksPr autoRefresh="1"/>
    </ext>
  </extLst>
</workbook>
</file>

<file path=xl/calcChain.xml><?xml version="1.0" encoding="utf-8"?>
<calcChain xmlns="http://schemas.openxmlformats.org/spreadsheetml/2006/main">
  <c r="G33" i="39" l="1"/>
  <c r="H86" i="39" l="1"/>
  <c r="H85" i="39"/>
  <c r="H81" i="39"/>
  <c r="G86" i="39"/>
  <c r="G85" i="39"/>
  <c r="G81" i="39"/>
  <c r="H82" i="39"/>
  <c r="G82" i="39"/>
  <c r="G90" i="39"/>
  <c r="G89" i="39"/>
  <c r="G88" i="39"/>
  <c r="G87" i="39"/>
  <c r="G83" i="39"/>
  <c r="G84" i="39"/>
  <c r="G80" i="39"/>
  <c r="G79" i="39"/>
  <c r="G77" i="39"/>
  <c r="G76" i="39"/>
  <c r="G75" i="39"/>
  <c r="G74" i="39"/>
  <c r="G73" i="39"/>
  <c r="G72" i="39"/>
  <c r="G71" i="39"/>
  <c r="G70" i="39"/>
  <c r="G69" i="39"/>
  <c r="G68" i="39"/>
  <c r="G67" i="39"/>
  <c r="G66" i="39"/>
  <c r="G65" i="39"/>
  <c r="G64" i="39"/>
  <c r="G63" i="39"/>
  <c r="G62" i="39"/>
  <c r="G61" i="39"/>
  <c r="G60" i="39"/>
  <c r="G59" i="39"/>
  <c r="G58" i="39"/>
  <c r="G57" i="39"/>
  <c r="G56" i="39"/>
  <c r="G55" i="39"/>
  <c r="G54" i="39"/>
  <c r="G53" i="39"/>
  <c r="H52" i="39"/>
  <c r="G52" i="39"/>
  <c r="H50" i="39"/>
  <c r="G50" i="39"/>
  <c r="G49" i="39"/>
  <c r="G48" i="39"/>
  <c r="H48" i="39"/>
  <c r="H47" i="39"/>
  <c r="G47" i="39"/>
  <c r="G43" i="39"/>
  <c r="G42" i="39"/>
  <c r="G41" i="39"/>
  <c r="G40" i="39"/>
  <c r="G39" i="39"/>
  <c r="G37" i="39"/>
  <c r="G38" i="39"/>
  <c r="G36" i="39"/>
  <c r="G35" i="39"/>
  <c r="G34" i="39"/>
  <c r="G32" i="39"/>
  <c r="G26" i="39"/>
  <c r="G31" i="39"/>
  <c r="G22" i="39" l="1"/>
  <c r="G8" i="39"/>
  <c r="G28" i="39"/>
  <c r="G27" i="39"/>
  <c r="G25" i="39"/>
  <c r="G24" i="39"/>
  <c r="G23" i="39"/>
  <c r="G21" i="39"/>
  <c r="G20" i="39"/>
  <c r="G19" i="39"/>
  <c r="G18" i="39"/>
  <c r="G17" i="39"/>
  <c r="G16" i="39"/>
  <c r="G15" i="39"/>
  <c r="G14" i="39"/>
  <c r="G13" i="39"/>
  <c r="G12" i="39"/>
  <c r="G11" i="39"/>
  <c r="G10" i="39"/>
  <c r="G9" i="39"/>
  <c r="G7" i="39"/>
  <c r="G6" i="39"/>
  <c r="G5" i="39"/>
  <c r="G4" i="39"/>
  <c r="F121" i="38" l="1"/>
  <c r="G51" i="39" s="1"/>
  <c r="F119" i="38"/>
  <c r="H51" i="39" s="1"/>
  <c r="F96" i="38"/>
  <c r="G46" i="39" s="1"/>
  <c r="F94" i="38"/>
  <c r="H46" i="39" s="1"/>
  <c r="F92" i="38"/>
  <c r="G45" i="39" s="1"/>
  <c r="F90" i="38"/>
  <c r="H45" i="39" s="1"/>
  <c r="G30" i="39" l="1"/>
  <c r="G29" i="39"/>
</calcChain>
</file>

<file path=xl/sharedStrings.xml><?xml version="1.0" encoding="utf-8"?>
<sst xmlns="http://schemas.openxmlformats.org/spreadsheetml/2006/main" count="1423" uniqueCount="852">
  <si>
    <t xml:space="preserve">INFORMAÇÕES </t>
  </si>
  <si>
    <t>M1</t>
  </si>
  <si>
    <t>Módulo</t>
  </si>
  <si>
    <t>1  - Organização e Gestão Institucional dos Serviços de Saneamento Básico</t>
  </si>
  <si>
    <t>Grupo</t>
  </si>
  <si>
    <t>1.1 Informações gerais</t>
  </si>
  <si>
    <t>1.2 Informações sobre Organização e Gestão</t>
  </si>
  <si>
    <t>Subgrupo</t>
  </si>
  <si>
    <t>I - Identificação do município, do órgão gestor e do órgão/entidade responsável pelas informações ao SINISA</t>
  </si>
  <si>
    <t>II - Caracterização geral do município</t>
  </si>
  <si>
    <t>I - Caracterização da organização e da prestação dos serviços</t>
  </si>
  <si>
    <t>II - Informações sobre regulação dos serviços e controle social</t>
  </si>
  <si>
    <t>III - Informações sobre planejamento</t>
  </si>
  <si>
    <t>IV - Informações sobre participação em Consórcio Público</t>
  </si>
  <si>
    <t>M2</t>
  </si>
  <si>
    <t>2  - Gestão administrativa e financeira</t>
  </si>
  <si>
    <t>2.1 Informações administrativas</t>
  </si>
  <si>
    <t>2.2 Informações econômico-financeiras</t>
  </si>
  <si>
    <t>I - Quadro de Pessoal</t>
  </si>
  <si>
    <t>II - Receitas</t>
  </si>
  <si>
    <t>III - Despesas</t>
  </si>
  <si>
    <t>IV - Investimentos</t>
  </si>
  <si>
    <t>V - Balanço Patrimonial</t>
  </si>
  <si>
    <t>VI - Tarifas e Taxas</t>
  </si>
  <si>
    <t>M3</t>
  </si>
  <si>
    <t>3 - Gestão Técnica do Serviço de Abastecimento de Água</t>
  </si>
  <si>
    <t>3.1 - Informações sobre cobertura e atendimento</t>
  </si>
  <si>
    <t>3.2 - Informações estruturais e operacionais</t>
  </si>
  <si>
    <t>3.3 - Informações sobre qualidade do serviço</t>
  </si>
  <si>
    <t xml:space="preserve">I - Situação de abastecimento de água - Imóveis e economias/domicílios </t>
  </si>
  <si>
    <t>I - Sistema de produção de água</t>
  </si>
  <si>
    <t xml:space="preserve">II - Sistema de distribuição </t>
  </si>
  <si>
    <t>I - Paralizações e intermitências</t>
  </si>
  <si>
    <t>II - Atendimento aos usuários</t>
  </si>
  <si>
    <t xml:space="preserve">III -Qualidade da água </t>
  </si>
  <si>
    <t>M4</t>
  </si>
  <si>
    <t xml:space="preserve"> 4 - Gestão técnica do serviço de esgotamento sanitário </t>
  </si>
  <si>
    <t xml:space="preserve">4.1 - Informações sobre cobertura e atendimento </t>
  </si>
  <si>
    <t>4.2 - Informações estruturais e operacionais</t>
  </si>
  <si>
    <t>4.3 - Informações sobre qualidade do serviço</t>
  </si>
  <si>
    <t xml:space="preserve">I - Situação do esgotamento sanitário - Imóveis e economias/domicílios </t>
  </si>
  <si>
    <t xml:space="preserve">I - Sistema de esgotamento sanitário </t>
  </si>
  <si>
    <t>I - Ocorrência de extravazação na rede coletora</t>
  </si>
  <si>
    <t xml:space="preserve">II - Atendimento aos usuários </t>
  </si>
  <si>
    <t xml:space="preserve">III - Qualidade dos efluentes dos esgotos </t>
  </si>
  <si>
    <t>M5</t>
  </si>
  <si>
    <t>5 - Gestão Técnica do Serviço de Limpeza Urbana e Manejo de Resíduos Sólidos</t>
  </si>
  <si>
    <t>5.1 - Informações sobre cobertura e atendimento</t>
  </si>
  <si>
    <t>5.2 - Informações estruturais e operacionais</t>
  </si>
  <si>
    <t xml:space="preserve">I - Situação da coleta de RDO - Imóveis e domicílios </t>
  </si>
  <si>
    <t>I - Processamento e destinação de Resíduos</t>
  </si>
  <si>
    <t>II - Coleta de RDO/RPU</t>
  </si>
  <si>
    <t>III - Coleta Seletiva</t>
  </si>
  <si>
    <t>IV - Coleta de Resíduos de Saúde RSS</t>
  </si>
  <si>
    <t>V - Coleta de Resíduos da Construção RCD</t>
  </si>
  <si>
    <t>VI -Limpeza urbana</t>
  </si>
  <si>
    <t>M6</t>
  </si>
  <si>
    <t xml:space="preserve">6 - Gestão Técnica do Serviço de Drenagem e Manejo de Águas Pluviais </t>
  </si>
  <si>
    <t>6.1 - Informações estruturais e cobertura</t>
  </si>
  <si>
    <t>6.2 - Informações operacionais e ocorrências de eventos</t>
  </si>
  <si>
    <t>I - Infraestruturas de drenagem e de manejo de águas pluviais</t>
  </si>
  <si>
    <t>I - Operação e manutenção</t>
  </si>
  <si>
    <t>II - Eventos ocorridos</t>
  </si>
  <si>
    <t>M7</t>
  </si>
  <si>
    <t>7 - Regulação e Fiscalização dos Serviços de Saneamento Básico</t>
  </si>
  <si>
    <t>7.1 - Informações sobre entes reguladores</t>
  </si>
  <si>
    <t>7.2 - Informações sobre os serviços regulados</t>
  </si>
  <si>
    <t>I - Caracterização e âmbito de atuação dos entes reguladores</t>
  </si>
  <si>
    <t>II - Atividades e informações regulatórias</t>
  </si>
  <si>
    <t>III - Instrumentos e mecanismos de regulação</t>
  </si>
  <si>
    <t xml:space="preserve">Componentes UAP e SI - Recursos </t>
  </si>
  <si>
    <t>Componente</t>
  </si>
  <si>
    <t>Ações</t>
  </si>
  <si>
    <t>Código</t>
  </si>
  <si>
    <t>Recursos</t>
  </si>
  <si>
    <t>Unidade</t>
  </si>
  <si>
    <t>Previsto (inicial) - a</t>
  </si>
  <si>
    <t>Executado (final) - b</t>
  </si>
  <si>
    <t>Observações</t>
  </si>
  <si>
    <t>ABASTECIMENTO DE ÁGUA</t>
  </si>
  <si>
    <t>CAPTAÇÃO</t>
  </si>
  <si>
    <t>RA01</t>
  </si>
  <si>
    <t>Recursos para captação subterrânea</t>
  </si>
  <si>
    <t>R$</t>
  </si>
  <si>
    <t>RA02</t>
  </si>
  <si>
    <t>Recursos para captação superficial (barragem, fio d´agua, flutuante, etc.)</t>
  </si>
  <si>
    <t>ADUÇÃO E RESERVAÇÃO DE ÁGUA BRUTA</t>
  </si>
  <si>
    <t>RA03</t>
  </si>
  <si>
    <t>Recursos para estação elevatória de água bruta</t>
  </si>
  <si>
    <t>RA04</t>
  </si>
  <si>
    <t>Recursos para adução água bruta</t>
  </si>
  <si>
    <t>RA05</t>
  </si>
  <si>
    <t>Recursos para reservação água bruta</t>
  </si>
  <si>
    <t>TRATAMENTO</t>
  </si>
  <si>
    <t>RA06</t>
  </si>
  <si>
    <t>Recursos para construção de estação de tratamento de água</t>
  </si>
  <si>
    <t>RA07</t>
  </si>
  <si>
    <t>Recursos para melhorias na estação de Tratamento de Água</t>
  </si>
  <si>
    <t>ADUÇÃO E RESERVAÇÃO DE ÁGUA TRATADA</t>
  </si>
  <si>
    <t>RA08</t>
  </si>
  <si>
    <t>Recursos para estação elevatória de água tratada</t>
  </si>
  <si>
    <t>RA09</t>
  </si>
  <si>
    <t>Recursos para adução água tratada</t>
  </si>
  <si>
    <t>RA10</t>
  </si>
  <si>
    <t>Recursos para reservação água tratada</t>
  </si>
  <si>
    <t>LIGAÇÕES E REDE DE DISTRIBUIÇÃO</t>
  </si>
  <si>
    <t>RA11</t>
  </si>
  <si>
    <t>Recursos para ampliação e substituição de redes de distribuição</t>
  </si>
  <si>
    <t>RA12</t>
  </si>
  <si>
    <t>Recursos para ligações prediais, domiciliares ou ramais prediais</t>
  </si>
  <si>
    <t>RA13</t>
  </si>
  <si>
    <t>Recursos para ligações intradomiciliares para população de baixa renda</t>
  </si>
  <si>
    <t>GESTÃO DE PERDAS</t>
  </si>
  <si>
    <t>RA14</t>
  </si>
  <si>
    <t>Recursos para macromedição</t>
  </si>
  <si>
    <t>RA15</t>
  </si>
  <si>
    <t>Recursos para micromedição</t>
  </si>
  <si>
    <t>RA16</t>
  </si>
  <si>
    <t>Recursos para setorização e zonas de medição e controle</t>
  </si>
  <si>
    <t>ESGOTAMENTO SANITÁRIO</t>
  </si>
  <si>
    <t>SOLUÇÃO INDIVIDUAL</t>
  </si>
  <si>
    <t>RE01</t>
  </si>
  <si>
    <t>Recursos para implantação de fossas sépticas, inclusive instalações para disposição final do efluente</t>
  </si>
  <si>
    <t>COLETA</t>
  </si>
  <si>
    <t>RE02</t>
  </si>
  <si>
    <t>Recursos para Módulo sanitário (baixa renda)</t>
  </si>
  <si>
    <t>RE03</t>
  </si>
  <si>
    <t>Recursos para ligação intradomiciliar (baixa renda)</t>
  </si>
  <si>
    <t>RE04</t>
  </si>
  <si>
    <t>Recursos para ligação predial, domiciliar ou ramal predial</t>
  </si>
  <si>
    <t>TRANSPORTE</t>
  </si>
  <si>
    <t>RE05</t>
  </si>
  <si>
    <t>Recursos para rede coletora de esgotamento sanitário</t>
  </si>
  <si>
    <t>RE06</t>
  </si>
  <si>
    <t>Recursos para estação elevatória</t>
  </si>
  <si>
    <t>RE07</t>
  </si>
  <si>
    <t>Recursos para linha de recalque</t>
  </si>
  <si>
    <t>RE08</t>
  </si>
  <si>
    <t>Recursos para nova estação de tratamento de esgoto (ETE), incluindo disposição final do lodo</t>
  </si>
  <si>
    <t>RE09</t>
  </si>
  <si>
    <t>Recursos para melhorias na estação de tratamento de esgoto (ETE) existente</t>
  </si>
  <si>
    <t>DISPOSIÇÃO FINAL</t>
  </si>
  <si>
    <t>RE10</t>
  </si>
  <si>
    <t>Recursos para emissário final</t>
  </si>
  <si>
    <t>RE11</t>
  </si>
  <si>
    <t>Recursos para emissário submarino / subaquático</t>
  </si>
  <si>
    <t>DRENAGEM URBANA</t>
  </si>
  <si>
    <t>MACRODRENAGEM</t>
  </si>
  <si>
    <t>RD01</t>
  </si>
  <si>
    <t>Recursos para canalização de córregos</t>
  </si>
  <si>
    <t>RD02</t>
  </si>
  <si>
    <t>Recursos para implantação de galerias de água (canais fechados)</t>
  </si>
  <si>
    <t>RD03</t>
  </si>
  <si>
    <t>Recursos para muros de proteção e diques de contenção</t>
  </si>
  <si>
    <t>RD04</t>
  </si>
  <si>
    <t>Recursos para renaturalização de rios ou córregos ou adequação para retardamento do escoamento</t>
  </si>
  <si>
    <t>RD05</t>
  </si>
  <si>
    <t>Recursos para desassoreamento de rios e canais</t>
  </si>
  <si>
    <t>RD06</t>
  </si>
  <si>
    <t>Recursos para parque linear ribeirinho</t>
  </si>
  <si>
    <t>RD07</t>
  </si>
  <si>
    <t>Recursos para recuperação de áreas úmidas (várzeas)</t>
  </si>
  <si>
    <t>RD08</t>
  </si>
  <si>
    <t>Recursos para recomposição de vegetação ciliar</t>
  </si>
  <si>
    <t>RD09</t>
  </si>
  <si>
    <t>Recursos para implantação de parques isolados</t>
  </si>
  <si>
    <t>RD10</t>
  </si>
  <si>
    <t>Recursos para banhados construídos (wetlands)</t>
  </si>
  <si>
    <t>RD11</t>
  </si>
  <si>
    <t>Recursos para reservatório de amortecimento de cheias ou reservatórios-pulmão</t>
  </si>
  <si>
    <t>MICRODRENAGEM COMPENSATÓRIA</t>
  </si>
  <si>
    <t>RD12</t>
  </si>
  <si>
    <t>Recursos para soluções técnicas compensatórias (inclui canaletas gramadas ou ajardinadas; valas, trincheiras e poços de infiltração; e todo tipo de técnica compenstória)</t>
  </si>
  <si>
    <t>MICRODRENAGEM TRADICIONAL</t>
  </si>
  <si>
    <t>RD13</t>
  </si>
  <si>
    <t>Recursos para dispositivos para captação de águas pluviais (bocas-de-lobo)</t>
  </si>
  <si>
    <t>RD14</t>
  </si>
  <si>
    <t>Recursos para guias, sarjetas e sarjetões (microdrenagem superficial)</t>
  </si>
  <si>
    <t>RD15</t>
  </si>
  <si>
    <t>Recursos para galerias de águas pluviais (microdrenagem subterrânea)</t>
  </si>
  <si>
    <t>URBANIZAÇÃO E SANEAMENTO INTEGRADO</t>
  </si>
  <si>
    <t>PREVENÇÃO DE RISCOS GEOLÓGICOS-
GEOTÉCNICOS</t>
  </si>
  <si>
    <t>RU01</t>
  </si>
  <si>
    <t>Recursos para estabilização encostas e de margens de cursos d'água instáveis</t>
  </si>
  <si>
    <t>RU02</t>
  </si>
  <si>
    <t>Recursos para proteção e recuperação ambiental de encostas e de margens de cursos d'água</t>
  </si>
  <si>
    <t>REASSENTAMENTO E REMANEJAMENTO</t>
  </si>
  <si>
    <t>RU03</t>
  </si>
  <si>
    <t>Recursos para indenizações de benfeitorias</t>
  </si>
  <si>
    <t>RU04</t>
  </si>
  <si>
    <t>Recursos para aquisição de novas unidades habitacionais via PMCMV</t>
  </si>
  <si>
    <t>RU05</t>
  </si>
  <si>
    <t>Recursos para produção de novas unidades habitacionais, com recursos da operação</t>
  </si>
  <si>
    <t>RU06</t>
  </si>
  <si>
    <t>Recursos para realização de atendimento e acompanhamento social das famílias reassentadas</t>
  </si>
  <si>
    <t>MELHORIAS HABITACIONAIS</t>
  </si>
  <si>
    <t>RU07</t>
  </si>
  <si>
    <t>Recursos para recuperação e/ou melhoria habitacional</t>
  </si>
  <si>
    <t>REGULARIZAÇÃO FUNDIÁRIA</t>
  </si>
  <si>
    <t>RU08</t>
  </si>
  <si>
    <t>Recursos para registro de títulos de regularização fundiária</t>
  </si>
  <si>
    <t xml:space="preserve">INFRAESTRUTURA COMPLEMENTAR </t>
  </si>
  <si>
    <t>RU09</t>
  </si>
  <si>
    <t>Recursos para implantação de equipamentos para coleta de resíduos sólidos</t>
  </si>
  <si>
    <t>RU10</t>
  </si>
  <si>
    <t>Recursos para rede de energia elétrica</t>
  </si>
  <si>
    <t>RU11</t>
  </si>
  <si>
    <t>Recursos para ligações domiciliares de energia elétrica</t>
  </si>
  <si>
    <t>RU12</t>
  </si>
  <si>
    <t>Recursos para iluminação pública</t>
  </si>
  <si>
    <t xml:space="preserve">SISTEMA VIÁRIO </t>
  </si>
  <si>
    <t>RU13</t>
  </si>
  <si>
    <t>Recursos para vias carroçáveis</t>
  </si>
  <si>
    <t>RU14</t>
  </si>
  <si>
    <t>Recursos para travessias viárias e de pedestres (viadutos, pontes, passarelas etc.)</t>
  </si>
  <si>
    <t>RU15</t>
  </si>
  <si>
    <t>Recursos para vias de pedestres</t>
  </si>
  <si>
    <t>RU16</t>
  </si>
  <si>
    <t>Recursos para vias cicláveis</t>
  </si>
  <si>
    <t xml:space="preserve">EQUIPAMENTOS PÚBLICOS </t>
  </si>
  <si>
    <t>RU17</t>
  </si>
  <si>
    <t>Recursos para equipamentos públicos de saúde</t>
  </si>
  <si>
    <t>RU18</t>
  </si>
  <si>
    <t>Recursos para equipamentos públicos de educação</t>
  </si>
  <si>
    <t>RU19</t>
  </si>
  <si>
    <t>Recursos para equipamentos públicos de cultura, esporte e lazer</t>
  </si>
  <si>
    <t>PARQUES E ÁREAS VERDES</t>
  </si>
  <si>
    <t>RU20</t>
  </si>
  <si>
    <t>Recursos para parques e áreas verdes destinadas ao lazer</t>
  </si>
  <si>
    <t>TRABALHO SOCIAL</t>
  </si>
  <si>
    <t>RU21</t>
  </si>
  <si>
    <t>Recursos para ações de educação ambiental</t>
  </si>
  <si>
    <t>RU22</t>
  </si>
  <si>
    <t>Recursos para ações de educação patrimonial</t>
  </si>
  <si>
    <t>RU23</t>
  </si>
  <si>
    <t>Recursos para ações de ampliação do conhecimento sobre a obra</t>
  </si>
  <si>
    <t>RU24</t>
  </si>
  <si>
    <t>Recursos para ações de mobilização e organização comunitária</t>
  </si>
  <si>
    <t>RU25</t>
  </si>
  <si>
    <t>Recursos para ações de capacitação profissional</t>
  </si>
  <si>
    <t>Observações adicionais:</t>
  </si>
  <si>
    <t>Componentes UAP e SI - Insumos</t>
  </si>
  <si>
    <t>Ação</t>
  </si>
  <si>
    <t>Insumos</t>
  </si>
  <si>
    <t>Previsto (Inicial) - a</t>
  </si>
  <si>
    <t>Executado (Final) - b</t>
  </si>
  <si>
    <t>Onde e como obter a informação</t>
  </si>
  <si>
    <t>A01</t>
  </si>
  <si>
    <t>Quantidade de poços perfurados</t>
  </si>
  <si>
    <t xml:space="preserve">un </t>
  </si>
  <si>
    <t>QCI</t>
  </si>
  <si>
    <t>A02</t>
  </si>
  <si>
    <t>Capacidade total (vazão média) de poços</t>
  </si>
  <si>
    <t>l/s</t>
  </si>
  <si>
    <t>A03</t>
  </si>
  <si>
    <t xml:space="preserve">Quantidade de unidades de captação superficial </t>
  </si>
  <si>
    <t>A04</t>
  </si>
  <si>
    <t xml:space="preserve">Capacidade total (vazão média) das unidades de captação superficial </t>
  </si>
  <si>
    <t>A05</t>
  </si>
  <si>
    <t>Quantidade de estações elevatórias de água bruta, incluindo ampliações (bombas etc.)</t>
  </si>
  <si>
    <t>A06</t>
  </si>
  <si>
    <t>Extensão total de tubulação de adução de água bruta</t>
  </si>
  <si>
    <t>m</t>
  </si>
  <si>
    <t>A07</t>
  </si>
  <si>
    <t>Quantidade de reservatórios de água bruta</t>
  </si>
  <si>
    <t>A08</t>
  </si>
  <si>
    <t>Capacidade total dos reservatórios de água bruta</t>
  </si>
  <si>
    <t>m³</t>
  </si>
  <si>
    <t>A09</t>
  </si>
  <si>
    <t>Quantidade de estações de tratamento de água</t>
  </si>
  <si>
    <t>A10</t>
  </si>
  <si>
    <t>Capacidade total (vazão média) de estações de tratamento de água</t>
  </si>
  <si>
    <t>A11</t>
  </si>
  <si>
    <t>Quantidade de estações de tratamento de água  melhoradas/ampliadas</t>
  </si>
  <si>
    <t>A12</t>
  </si>
  <si>
    <t>Capacidade total (vazão média) de estações de tratamento de água melhoradas/ampliadas</t>
  </si>
  <si>
    <t>A13</t>
  </si>
  <si>
    <t>Quantidade de estações elevatórias de água tratada, incluindo ampliações (bombas etc.)</t>
  </si>
  <si>
    <t>A14</t>
  </si>
  <si>
    <t>Extensão total de tubulação de adução de água tratada</t>
  </si>
  <si>
    <t>A15</t>
  </si>
  <si>
    <t>Quantidade de reservatórios de água tratada</t>
  </si>
  <si>
    <t>A16</t>
  </si>
  <si>
    <t>Capacidade total dos reservatórios de água tratada</t>
  </si>
  <si>
    <t>A17</t>
  </si>
  <si>
    <t>Extensão total de redes de distribuição, incluindo substituições</t>
  </si>
  <si>
    <t>A18</t>
  </si>
  <si>
    <t>Quantidade de ligações prediais</t>
  </si>
  <si>
    <t>A19</t>
  </si>
  <si>
    <t>Quantidade de ligações intradomiciliares para população de baixa renda</t>
  </si>
  <si>
    <t>A20</t>
  </si>
  <si>
    <t>Quantidade de macromedidores</t>
  </si>
  <si>
    <t>A21</t>
  </si>
  <si>
    <t>Quantidade de micromedidores</t>
  </si>
  <si>
    <t>A22</t>
  </si>
  <si>
    <t xml:space="preserve">Quantidade de setores de medição e controle </t>
  </si>
  <si>
    <t>E01</t>
  </si>
  <si>
    <t>Quantidade de fossas sépticas</t>
  </si>
  <si>
    <t>E02</t>
  </si>
  <si>
    <t>Quantidade de ligações intradomiciliares em soluções individuais</t>
  </si>
  <si>
    <t>E03</t>
  </si>
  <si>
    <t>Quantidade de módulos sanitários</t>
  </si>
  <si>
    <t>E04</t>
  </si>
  <si>
    <t>Quantidade de ligações intradomiciliares ligadas à solução coletiva (rede coletora)</t>
  </si>
  <si>
    <t>E05</t>
  </si>
  <si>
    <t>Quantidade de ligações intradomiciliares ligadas à solução coletiva (rede coletora) executadas com recursos de outras fontes, como também em virtude das adesões obtidas pelo TTS</t>
  </si>
  <si>
    <t>E06</t>
  </si>
  <si>
    <t>E07</t>
  </si>
  <si>
    <t>Extensão total de tubulação de coleta de esgotamento sanitário, incluindo substituições</t>
  </si>
  <si>
    <t>E08</t>
  </si>
  <si>
    <t>Quantidade de unidades de estações elevatórias, incluindo ampliações</t>
  </si>
  <si>
    <t>E09</t>
  </si>
  <si>
    <t>Extensão total de tubulação de linha de recalque de esgotamento sanitário, incluindo substituições</t>
  </si>
  <si>
    <t>E10</t>
  </si>
  <si>
    <t xml:space="preserve">Quantidade de estações de tratamento de esgoto </t>
  </si>
  <si>
    <t>E11</t>
  </si>
  <si>
    <t>Capacidade total (vazão média) de estações de tratamento de esgoto</t>
  </si>
  <si>
    <t>E12</t>
  </si>
  <si>
    <t>Quantidade de estações de tratamento de esgoto melhoradas/ampliadas</t>
  </si>
  <si>
    <t>E13</t>
  </si>
  <si>
    <t>Capacidade total (vazão média) de estações de tratamento de esgoto melhoradas/ampliadas</t>
  </si>
  <si>
    <t>E14</t>
  </si>
  <si>
    <t>Capacidade total (vazão média) de tratamento de lodo</t>
  </si>
  <si>
    <t>m3</t>
  </si>
  <si>
    <t>E15</t>
  </si>
  <si>
    <t>Extensão total de tubulação de emissário final</t>
  </si>
  <si>
    <t>E16</t>
  </si>
  <si>
    <t>Extensão total de tubulação de emissário submarino / subaquático</t>
  </si>
  <si>
    <t>D01</t>
  </si>
  <si>
    <t>Extensão total de córregos canalizados</t>
  </si>
  <si>
    <t>D02</t>
  </si>
  <si>
    <t>Extensão total de galerias de águas pluviais (Canais Fechados) implantadas</t>
  </si>
  <si>
    <t>D03</t>
  </si>
  <si>
    <t>Extensão total de muros de proteção e diques de contenção implantados</t>
  </si>
  <si>
    <t>D04</t>
  </si>
  <si>
    <t>Extensão total de rios ou córregos renaturalizados ou adequados para retardamento do escoamento</t>
  </si>
  <si>
    <t>D05</t>
  </si>
  <si>
    <t>Extensão linear de trechos de cursos d'água desassoerados</t>
  </si>
  <si>
    <t>D06</t>
  </si>
  <si>
    <t>Área total com parques lineares ribeirinhos implantados</t>
  </si>
  <si>
    <t>m²</t>
  </si>
  <si>
    <t>D07</t>
  </si>
  <si>
    <t>Área total de áreas úmidas (várzeas) recuperadas</t>
  </si>
  <si>
    <t>D08</t>
  </si>
  <si>
    <t>Área total de vegetação ciliar recomposta</t>
  </si>
  <si>
    <t>D09</t>
  </si>
  <si>
    <t>Área total de parques isoalados implantados</t>
  </si>
  <si>
    <t>D10</t>
  </si>
  <si>
    <t>Área total de banhados construídos (wetlands) implantados</t>
  </si>
  <si>
    <t>D11</t>
  </si>
  <si>
    <t>Volume total de reservatórios de amortecimento de cheias ou reservatórios-pulmão implantados</t>
  </si>
  <si>
    <t>D12</t>
  </si>
  <si>
    <t>Quantidade de soluções técnicas compensatórias implantadas (inclui canaletas gramadas ou ajardinadas; valas, trincheiras e poços de infiltração; e todo tipo de técnica compenstória)</t>
  </si>
  <si>
    <t>un</t>
  </si>
  <si>
    <t>D13</t>
  </si>
  <si>
    <t>Quantidade de dispositivos para captação de águas pluviais (bocas-de-lobo) implantados</t>
  </si>
  <si>
    <t>D14</t>
  </si>
  <si>
    <t>Extensão total de guias, sarjetas e sarjetões (microdrenagem superficial) implantada</t>
  </si>
  <si>
    <t>D15</t>
  </si>
  <si>
    <t>Extensão total de galerias de águas pluviais (microdrenagem subterrânea) implantada</t>
  </si>
  <si>
    <t>DEMAIS AÇÕES DE URBANIZAÇÃO</t>
  </si>
  <si>
    <t>U01</t>
  </si>
  <si>
    <t>Volume de soluções de contenção e estabilização de  encostas e margens de cursos d'água instáveis</t>
  </si>
  <si>
    <t>U02</t>
  </si>
  <si>
    <t>Área de encostas e margens de cursos d'água protegidas e/ou recuperadas</t>
  </si>
  <si>
    <t>U03</t>
  </si>
  <si>
    <t>Quantidade de indenizações de benfeitorias</t>
  </si>
  <si>
    <t>U04</t>
  </si>
  <si>
    <r>
      <t xml:space="preserve">Quantidade de unidades habitacionais </t>
    </r>
    <r>
      <rPr>
        <b/>
        <sz val="9"/>
        <rFont val="Calibri"/>
        <family val="2"/>
      </rPr>
      <t>produzidas</t>
    </r>
    <r>
      <rPr>
        <sz val="9"/>
        <rFont val="Calibri"/>
        <family val="2"/>
      </rPr>
      <t xml:space="preserve"> com recursos da operação para reassentamento ou remanejamento</t>
    </r>
  </si>
  <si>
    <t>U05</t>
  </si>
  <si>
    <r>
      <t xml:space="preserve">Quantidade de unidades habitacionais </t>
    </r>
    <r>
      <rPr>
        <b/>
        <sz val="9"/>
        <rFont val="Calibri"/>
        <family val="2"/>
      </rPr>
      <t>adquiridas</t>
    </r>
    <r>
      <rPr>
        <sz val="9"/>
        <rFont val="Calibri"/>
        <family val="2"/>
      </rPr>
      <t xml:space="preserve"> via PMCMV para reassentamento ou remanejamento</t>
    </r>
  </si>
  <si>
    <t>U06</t>
  </si>
  <si>
    <t>Número de famílias reassentadas que receberam acompanhamento social</t>
  </si>
  <si>
    <t>U07</t>
  </si>
  <si>
    <t>Quantidade de domicílios beneficiados com recuperação e/ou melhoria habitacional</t>
  </si>
  <si>
    <t>U08</t>
  </si>
  <si>
    <t>Quantidade de títulos registrados em favor das famílias</t>
  </si>
  <si>
    <t>U09</t>
  </si>
  <si>
    <t>Quantidade de equipamentos para coleta de resíduos sólidos</t>
  </si>
  <si>
    <t>U10</t>
  </si>
  <si>
    <t>Extensão de rede de energia elétrica</t>
  </si>
  <si>
    <t>km</t>
  </si>
  <si>
    <t>U11</t>
  </si>
  <si>
    <t>Quantidade de ligações domiciliares de energia elétrica</t>
  </si>
  <si>
    <t>U12</t>
  </si>
  <si>
    <t>Extensão de vias com iluminação pública</t>
  </si>
  <si>
    <t>U13</t>
  </si>
  <si>
    <t>Área beneficiada com implantação de equipamento para coleta de resíduos solidos ou com instalação de energia elétrica e iluminação pública (ou ambos)</t>
  </si>
  <si>
    <t>Calcular, sobre imagem ou planta, a área que circunscreve os equipamentos unitários e as extensões informadas nos itens anteriores</t>
  </si>
  <si>
    <t>U14</t>
  </si>
  <si>
    <t>Extensão de vias carroçáveis</t>
  </si>
  <si>
    <t>U15</t>
  </si>
  <si>
    <t>Extensão de travessias viárias e de pedestres (viadutos, pontes, passarelas etc.)</t>
  </si>
  <si>
    <t>U16</t>
  </si>
  <si>
    <t>Extensão de vias de pedestres</t>
  </si>
  <si>
    <t>U17</t>
  </si>
  <si>
    <t>Extensão de vias cicláveis</t>
  </si>
  <si>
    <t>U18</t>
  </si>
  <si>
    <t>Extensão total de vias pavimentadas</t>
  </si>
  <si>
    <t>Calcular a partir da planta do projeto executado, para evitar duplicidade com as informações anteriores</t>
  </si>
  <si>
    <t>U19</t>
  </si>
  <si>
    <t>Quantidade de equipamentos públicos de saúde em funcionamento</t>
  </si>
  <si>
    <t>U20</t>
  </si>
  <si>
    <t>Quantidade de equipamentos públicos de educação em funcionamento</t>
  </si>
  <si>
    <t>U21</t>
  </si>
  <si>
    <t>Quantidade de equipamentos públicos de cultura, esporte e lazer em funcionamento</t>
  </si>
  <si>
    <t>U22</t>
  </si>
  <si>
    <t>Área de parques e áreas verdes destinadas ao lazer (não relacionadas à minimização de fatores de risco) em funcionamento</t>
  </si>
  <si>
    <t>U23</t>
  </si>
  <si>
    <t>Quantidade de moradores presentes nas ações de educação ambiental</t>
  </si>
  <si>
    <t>Relatório de Trabalho Social</t>
  </si>
  <si>
    <t>U24</t>
  </si>
  <si>
    <t>Quantidade de moradores presentes nas ações de educação patrimonial</t>
  </si>
  <si>
    <t>U25</t>
  </si>
  <si>
    <t>Quantidade de moradores presentes nas ações de ampliação do conhecimento sobre a obra</t>
  </si>
  <si>
    <t>U26</t>
  </si>
  <si>
    <t>Quantidade total de moradores presentes nas ações de educação ambiental, patrimonial e de ampliação do conhecimento sobre a obra</t>
  </si>
  <si>
    <t>U27</t>
  </si>
  <si>
    <t>Quantidade de moradores presentes nas ações de mobilização e organização comunitária</t>
  </si>
  <si>
    <t>U28</t>
  </si>
  <si>
    <t>Quantidade de organizações comunitárias efetivamente constituídas e atuantes</t>
  </si>
  <si>
    <t>U29</t>
  </si>
  <si>
    <t>Quantidade de moradores presentes nas ações de capacitação profissional</t>
  </si>
  <si>
    <t>Componentes UAP e SI - Outras informações para composição dos indicadores de resultado</t>
  </si>
  <si>
    <t>OUTRAS INFORMAÇÕES PARA COMPOSIÇÃO DE INDICADORES DE RESULTADOS</t>
  </si>
  <si>
    <t>Subtema</t>
  </si>
  <si>
    <t>Resultado</t>
  </si>
  <si>
    <t xml:space="preserve">A34 </t>
  </si>
  <si>
    <t>Capacidade de produção total de água bruta (vazão média), do(s) sistema(s) foco da intervenção, prevista após execução das obras objeto do projeto originalmente aprovado pelo Agente Financeiro ou pela Mandatária (A34 = A35 + A02a + A04a)</t>
  </si>
  <si>
    <t>Cálculo automático</t>
  </si>
  <si>
    <t>A35</t>
  </si>
  <si>
    <t>Capacidade de produção de água bruta (vazão média), do(s) sistema(s) foco da intervenção, antes do projeto originalmente aprovado pelo Agente Financeiro ou pela Mandatária</t>
  </si>
  <si>
    <t>Dado externo à intervenção</t>
  </si>
  <si>
    <t>A36</t>
  </si>
  <si>
    <t>Capacidade de produção de água bruta (vazão média)  executada pela intervenção (A36 = A02b + A04b)</t>
  </si>
  <si>
    <t>A37</t>
  </si>
  <si>
    <t>Capacidade total de produção de água bruta (vazão média), do(s) sistema(s) foco da intervenção, após a intervenção (incluindo outras ampliações ocorridas no sistema ao longo da execução da obra, caso existentes)</t>
  </si>
  <si>
    <t>A38</t>
  </si>
  <si>
    <t>Capacidade de produção total de água tratada (vazão média), do(s) sistema(s) foco da intervenção, prevista após execução das obras objeto do projeto originalmente aprovado pelo Agente Financeiro ou pela Mandatária (A38 = A39+ A10a + A12a)</t>
  </si>
  <si>
    <t>A39</t>
  </si>
  <si>
    <t>Capacidade de produção de água tratada (vazão média), do(s) sistema(s) foco da intervenção, antes do projeto de engenharia aprovado pelo Agente Financeiro ou pela Mandatária</t>
  </si>
  <si>
    <t>A40</t>
  </si>
  <si>
    <t>Capacidade de produção de água tratada (vazão média) executada pela intervenção  (A40 = A10b + A12b)</t>
  </si>
  <si>
    <t>A41</t>
  </si>
  <si>
    <t>Capacidade total de produção de água tratada (vazão média), do(s) sistema(s) foco da intervenção, após a intervenção (incluindo outras ampliações ocorridas no sistema ao longo da execução da obra, caso existentes)</t>
  </si>
  <si>
    <t>A42</t>
  </si>
  <si>
    <t>Número de economias previstas no projeto originalmente aprovado pelo agente financeiro ou pela mandatária a serem beneficiadas com novas ligações de água</t>
  </si>
  <si>
    <t>economias</t>
  </si>
  <si>
    <t>Projeto</t>
  </si>
  <si>
    <t>A43</t>
  </si>
  <si>
    <t>Número total de economias ligadas ao(s) sistema(s) foco da intervenção antes do projeto originalmente  aprovado pelo Agente Financeiro ou pela Mandatária.</t>
  </si>
  <si>
    <t>A44</t>
  </si>
  <si>
    <t>Número de economias com ligação de água executadas com recursos da intervenção</t>
  </si>
  <si>
    <t>A45</t>
  </si>
  <si>
    <t>Número total de economias ligadas ao(s) sistema(s) foco da intervenção, após a intervenção (incluindo outras ampliações ocorridas no sistema ao longo da execução da obra, caso existentes)</t>
  </si>
  <si>
    <t>A46</t>
  </si>
  <si>
    <t>Número de economias previstas no projeto originalmente aprovado pelo agente financeiro ou pela mandatária a serem beneficiadas com novas ligações de água, em áreas setorizadas da rede com controle e medição de perdas</t>
  </si>
  <si>
    <t>A47</t>
  </si>
  <si>
    <t>Número total de economias ligadas ao(s) sistema(s) foco da intervenção antes do projeto originalmente  aprovado pelo Agente Financeiro ou pela Mandatária, em áreas setorizadas da rede com controle e medição de perdas</t>
  </si>
  <si>
    <t>A48</t>
  </si>
  <si>
    <t>Número de economias com ligação de água executadas com recursos da intervenção em áreas setorizadas da rede, com controle e medição de perdas</t>
  </si>
  <si>
    <t>A49</t>
  </si>
  <si>
    <t>Número total de economias ligadas ao(s) sistema(s) foco da intervenção, após a intervenção, em áreas setorizadas da rede com controle e medição de perdas (incluindo outras ampliações ocorridas no sistema ao longo da execução da obra, caso existentes)</t>
  </si>
  <si>
    <t>A50</t>
  </si>
  <si>
    <t>Número de economias existentes na(s) área(s) de intervenção, com ligação de água, públicas e particulares, após a intervenção</t>
  </si>
  <si>
    <t>A50.M</t>
  </si>
  <si>
    <t>Número de economias existentes no município, com ligação de água, públicas e particulares, após a intervenção</t>
  </si>
  <si>
    <t>A51</t>
  </si>
  <si>
    <t>Número total de economias existentes na(s) área(s) de intervenção, públicas e particulares</t>
  </si>
  <si>
    <t>A51.M</t>
  </si>
  <si>
    <t>Número total de economias existentes no município, públicas e particulares</t>
  </si>
  <si>
    <t>A52</t>
  </si>
  <si>
    <t>População estimada da(s) área(s) de intervenção no final do horizonte do Projeto</t>
  </si>
  <si>
    <t>habitantes</t>
  </si>
  <si>
    <t>A52.M</t>
  </si>
  <si>
    <t>População estimada do município no final do horizonte do Projeto</t>
  </si>
  <si>
    <t>A53</t>
  </si>
  <si>
    <t>Capacidade instalada de fornecimento de água tratada, na(s) área(s) de intervenção, após a intervenção (final do horizonte do Projeto)</t>
  </si>
  <si>
    <t>A53.M</t>
  </si>
  <si>
    <t>Capacidade instalada de fornecimento de água tratada, no município, após a intervenção (final do horizonte do Projeto)</t>
  </si>
  <si>
    <t>E28</t>
  </si>
  <si>
    <t>Número total de ligações intradomiciliares necessárias para coleta de esgoto de todas as economias pertencente(s) à(s) área(s) de atendimento do(s) sistema(s) de esgotamento sanitário foco da intervenção</t>
  </si>
  <si>
    <t>E29</t>
  </si>
  <si>
    <t>Número de economias previstas no projeto originalmente aprovado pelo agente financeiro ou pela mandatária a serem beneficiadas com novas ligações de esgoto adequadas</t>
  </si>
  <si>
    <t xml:space="preserve">E30 </t>
  </si>
  <si>
    <t>Número total de economias ligadas a sistema de esgotamento sanitário adequado, na(s) área(s) de intervenção, antes do projeto originalmente aprovado pelo agente financeiro ou pela mandatária</t>
  </si>
  <si>
    <t>E31</t>
  </si>
  <si>
    <t>Número de economias ligadas a sistema de esgotamento sanitário adequado executadas com recursos da intervenção</t>
  </si>
  <si>
    <t>E32</t>
  </si>
  <si>
    <t xml:space="preserve">Número total de economias ligadas a sistema de esgotamento sanitário adequado, na(s) área(s) de  intervenção, após a intervenção,  (incluindo outras ampliações ocorridas no sistema ao longo da execução da obra, caso existentes) </t>
  </si>
  <si>
    <t>E33</t>
  </si>
  <si>
    <t>Capacidade de tratamento de esgoto prevista (vazão média), na(s) área(s) de intervenção, após execução do projeto originalmente aprovado pelo Agente Financeiro ou pela Mandatária (E23=E34+E11a+E13a)</t>
  </si>
  <si>
    <t>E34</t>
  </si>
  <si>
    <t>Capacidade de tratamento de esgoto existente (vazão média), na(s) área(s) de intervenção, antes do projeto de engenharia aprovado pelo Agente Financeiro ou pela Mandatária</t>
  </si>
  <si>
    <t>E35</t>
  </si>
  <si>
    <t>Capacidade de tratamento de esgoto executada pela intervenção (E35=E11b+E13b)</t>
  </si>
  <si>
    <t>E36</t>
  </si>
  <si>
    <t>Capacidade total de tratamento de esgoto (vazão média), na(s) área(s) de intervenção, após a intervenção (incluindo outras ampliações ocorridas no sistema ao longo da execução da obra, caso existentes)</t>
  </si>
  <si>
    <t>E37</t>
  </si>
  <si>
    <t>DBO em mg/l do esgoto tratado no(s) efluente(s) final(is) da(s) ETE(s) previsto após execução do projeto originalmente aprovado pelo agente financeiro ou pela mandatária</t>
  </si>
  <si>
    <t xml:space="preserve">mg/l </t>
  </si>
  <si>
    <t>E38</t>
  </si>
  <si>
    <t>DBO em mg/l do esgoto tratado no(s) efluente(s) final(is) da(s) ETE(s) existente(s) antes da intervenção (no caso de nova(s) ETE(s) a DBO refere-se ao esgoto bruto)</t>
  </si>
  <si>
    <t>E39</t>
  </si>
  <si>
    <t>DBO em mg/l do esgoto tratado no(s) efluente(s) final(is) da(s) ETE(s) após a intervenção.</t>
  </si>
  <si>
    <t>E40</t>
  </si>
  <si>
    <t>Número total de economias, públicas e particulares, com solução adequada de esgotamento, na(s) área(s) de intervenção, após a intervenção (E40 = E32)</t>
  </si>
  <si>
    <t xml:space="preserve">E40.M </t>
  </si>
  <si>
    <t>Número total de economias, públicas e particulares, com solução adequada de esgotamento, no município, após a intervenção</t>
  </si>
  <si>
    <t>E41</t>
  </si>
  <si>
    <t>Número total de economias, públicas e particulares, existentes, na(s) área(s) de intervenção, após a intervenção</t>
  </si>
  <si>
    <t>E41.M</t>
  </si>
  <si>
    <t>Número total de economias, públicas e particulares, existentes, no município, após a intervenção</t>
  </si>
  <si>
    <t>E42</t>
  </si>
  <si>
    <t xml:space="preserve">População total estimada com atendimento adequado, na(s) área(s) de intervenção, no fim do horizonte do projeto </t>
  </si>
  <si>
    <t>E42.M</t>
  </si>
  <si>
    <t xml:space="preserve">População total estimada com atendimento adequado, no município, no fim do horizonte do projeto </t>
  </si>
  <si>
    <t>E43</t>
  </si>
  <si>
    <t>Potencial de atendimento com tratamento de esgoto seguindo de disposição adequada na(s) área(s) de intervenção</t>
  </si>
  <si>
    <t>E43.M</t>
  </si>
  <si>
    <t>Potencial de atendimento com tratamento de esgoto seguindo de disposição adequada no município</t>
  </si>
  <si>
    <t>D30</t>
  </si>
  <si>
    <t>Soma das áreas com o risco de inundação compatibilizado com os critérios de projeto adotados, na área da intervenção, após a intervenção</t>
  </si>
  <si>
    <t xml:space="preserve"> Modelo hidrológicos e hidráulicos</t>
  </si>
  <si>
    <t>D31</t>
  </si>
  <si>
    <t>Soma das áreas previstas para o terem risco de inundação compatibilizado com os critérios de projeto adotados, na área da intervenção, antes da intervenção</t>
  </si>
  <si>
    <t>D32</t>
  </si>
  <si>
    <t>Quantidade total de edificações situadas fora de risco de inundação segundo os critérios de projeto adotados, na área da intervenção, após a intervenção</t>
  </si>
  <si>
    <t>D33</t>
  </si>
  <si>
    <t>Quantidade total de edificações situadas fora de risco de inundação segundo os critérios de projeto adotados, na área da intervenção, antes da intervenção</t>
  </si>
  <si>
    <t>U30</t>
  </si>
  <si>
    <t>Número de moradores que reconhecem as obras e forneceram respostas válidas</t>
  </si>
  <si>
    <t>Questionário aos moradores. Segunda parte do questionário (P23 a P40) respondida.</t>
  </si>
  <si>
    <t>U31</t>
  </si>
  <si>
    <t>Número de moradores que afirmam que a intervenção trouxe melhorias</t>
  </si>
  <si>
    <t>Questionário aos moradores. Resposta "3-Melhorou" à Pergunta P40.</t>
  </si>
  <si>
    <t>U32</t>
  </si>
  <si>
    <t>Número de moradores que afirmam que a intervenção trouxe valorização do bairro/área</t>
  </si>
  <si>
    <t>Questionário aos moradores. Resposta "3-Melhorou" à Pergunta P30</t>
  </si>
  <si>
    <t>U33</t>
  </si>
  <si>
    <t>Número de moradores que afirmam que a intervenção reduziu a violência no bairro/área</t>
  </si>
  <si>
    <t>Questionário aos moradores. Resposta "3-Diminuiu" à Pergunta P35</t>
  </si>
  <si>
    <t>U34</t>
  </si>
  <si>
    <t>Número total de domicílios, da amostra ou da área de intervenção e/ou da área de reassentamento</t>
  </si>
  <si>
    <t>Questionário aos moradores. Número total de questionários da amostra</t>
  </si>
  <si>
    <t>U35</t>
  </si>
  <si>
    <t>Número de domicílios com atendimento adequado pelo serviço de abastecimento de água, da amostra ou da área de intervenção e/ou da área de reassentamento</t>
  </si>
  <si>
    <t>Questionário aos moradores. Resposta "1 - Rede geral de distribuição (água da rede) – sem falta de água ou com falta de água até 3 dias por semana" à Pergunta P7 E Resposta "1 - Sim" à pergunta P8, simultaneamente</t>
  </si>
  <si>
    <t>U36</t>
  </si>
  <si>
    <t>Número de domicílios com destinação adequada do esgoto sanitário,  da amostra ou da área de intervenção e/ou da área de reassentamento</t>
  </si>
  <si>
    <t xml:space="preserve">Questionário aos moradores. Resposta "1-Rede de esgoto" à Pergunta 9 </t>
  </si>
  <si>
    <t>U37</t>
  </si>
  <si>
    <t>Avaliação dos moradores quanto à ausência de esgoto nas ruas</t>
  </si>
  <si>
    <t>-</t>
  </si>
  <si>
    <t xml:space="preserve">Questionário aos moradores. SOMA das respostas às perguntas P10 (“Muito=0,1”; “Algum=0,3”; “Nenhum=0,5”) e P24 (“Piorou muito=0,1”; “Ficou igual=0,3”; “Melhorou muito=0,5”). </t>
  </si>
  <si>
    <t>U38</t>
  </si>
  <si>
    <t>Número de m² de áreas de risco geológico-geotécnico (deslizamentos, queda/tombamento/
rolamento de blocos rochosos, fluxo de detritos e lama, subsidências e colapsos de encostas ou solapamento de margens de cursos d`água) após da intervenção</t>
  </si>
  <si>
    <t>Documento emitido por órgão público responsável, ou observação em campo, informando as áreas de risco geológico-geotécnico após a intervenção.</t>
  </si>
  <si>
    <t>U39</t>
  </si>
  <si>
    <t xml:space="preserve"> Número de m² de áreas risco geológico-geotécnico (deslizamentos, queda/tombamento/rolamento de blocos rochosos, fluxo de detritos e lama, subsidências e colapsos de encostas ou solapamento de margens de cursos d`água) antes da intervenção</t>
  </si>
  <si>
    <t>Documento emitido por órgão público responsável, ou observação em campo, informando as áreas de risco geológico-geotécnico antes da intervenção.</t>
  </si>
  <si>
    <t>U40</t>
  </si>
  <si>
    <t>Número de moradores que percebem minimização das condições e fatores de risco, da amostra ou da área de intervenção e/ou da área de reassentamento</t>
  </si>
  <si>
    <t>Questionário aos moradores. Resposta "1-Nunca" à Pergunta 14 E Resposta "1-Nunca" à Pergunta P15, simultaneamente</t>
  </si>
  <si>
    <t>U41</t>
  </si>
  <si>
    <t>Número de domicílios sem adensamento excessivo,  da amostra ou da área de intervenção e/ou da área de reassentamento</t>
  </si>
  <si>
    <t>Questionário aos moradores. Número de questionários onde a fórmula nº de pessoas (Pergunta 1)/nº de cômodos usados como dormitório (Pergunta 2) é menor ou igual a 3 E com Resposta "2-Não" à Pergunta 3, simultaneamente</t>
  </si>
  <si>
    <t>U42</t>
  </si>
  <si>
    <t>Número de domicílios com banheiro de uso exclusivo,  da amostra ou da amostra ou da área de intervenção e/ou da área de reassentamento</t>
  </si>
  <si>
    <t>Questionário aos moradores. Resposta "1-Sim" à Pergunta 4</t>
  </si>
  <si>
    <t>U43</t>
  </si>
  <si>
    <t>Avaliação dos moradores quanto ao serviço de energia elétrica domiciliar</t>
  </si>
  <si>
    <t>Questionário aos moradores. SOMA das respostas às perguntas P12 ("Ruim=0,1", "Nem ruim nem boa=0,3",Boa=0,5"") e P26 (“Piorou=0,1”; “Ficou igual=0,3”; “Melhorou=0,5”)</t>
  </si>
  <si>
    <t>U44</t>
  </si>
  <si>
    <t>Número de domicílios que reconhece às obras e recebe conta de luz</t>
  </si>
  <si>
    <t>Questionários com 2ª parte respondida (U37) E Resposta "1-Sim" à pergunta P11, simultaneamente</t>
  </si>
  <si>
    <t>U45</t>
  </si>
  <si>
    <r>
      <t xml:space="preserve">Número de famílias que </t>
    </r>
    <r>
      <rPr>
        <b/>
        <sz val="9"/>
        <rFont val="Calibri"/>
        <family val="2"/>
      </rPr>
      <t>receberam atendimento habitacional</t>
    </r>
  </si>
  <si>
    <t>Questionário aos moradores. Número de questionários que responderam responderam "1. Casa", "2. Apartamento" ou "3. Melhoria habitacional" à pergunta P22.1</t>
  </si>
  <si>
    <t>U46</t>
  </si>
  <si>
    <r>
      <t xml:space="preserve">Avaliação dos moradores que </t>
    </r>
    <r>
      <rPr>
        <b/>
        <sz val="9"/>
        <rFont val="Calibri"/>
        <family val="2"/>
      </rPr>
      <t xml:space="preserve">receberam atendimento habitacional </t>
    </r>
    <r>
      <rPr>
        <sz val="9"/>
        <rFont val="Calibri"/>
        <family val="2"/>
      </rPr>
      <t>quanto às condições físicas dos domicílios</t>
    </r>
  </si>
  <si>
    <t>Questionário aos moradores. SOMA das respostas às perguntas P6.1, P6.2, P6.3 e P6.4  (“Ruim=0,1”; “Nem boa nem ruim=0,3”; “Boa=0,5”) e P23 (“Piorou=0,1”; “Ficou igual=0,3”; “Melhorou=0,5”)</t>
  </si>
  <si>
    <t>U47</t>
  </si>
  <si>
    <t>Avaliação dos moradores que afirmam ter recebido atendimento social nos casos de reassentamento/remanejamento</t>
  </si>
  <si>
    <t>Questionário aos moradores. Número de questionários que responderam à pergunta P39 apenas “2-Em algo”, OU “3-Muito”</t>
  </si>
  <si>
    <t>U48</t>
  </si>
  <si>
    <t>Número de moradores que reconhecem às obras e receberam atendimento social destinado a famílias reassentadas/remanejadas</t>
  </si>
  <si>
    <t>Questionário aos moradores. Questionários com 2ª parte respondida (U37) E Resposta "Sim=1" à pergunta P38, simultaneamente</t>
  </si>
  <si>
    <t>U49</t>
  </si>
  <si>
    <t>Avaliação dos moradores que afirmam não ter medo de perder suas casas</t>
  </si>
  <si>
    <t xml:space="preserve">Questionário aos moradores. Resposta “3-Nenhum” à pergunta P5 </t>
  </si>
  <si>
    <t>U50</t>
  </si>
  <si>
    <t>Número de domicílios com destinação adequada do lixo</t>
  </si>
  <si>
    <t xml:space="preserve">Questionário aos moradores. Respostas “1-Coletado diretamente pelo caminhão do serviço de limpeza” OU “2-Colocado em caçamba fixa do serviço de limpeza” à pergunta P16 </t>
  </si>
  <si>
    <t>U51</t>
  </si>
  <si>
    <t>Avaliação dos moradores quanto à ausência de lixo jogado nas ruas</t>
  </si>
  <si>
    <t>Questionário aos moradores. SOMA das respostas às perguntas P17 (“Nunca=0,1”; “Algumas vezes=0,3”; “Sempre=0,5”) e P25 (“Piorou=0,1”; “Ficou igual=0,3”; “Melhorou muito=0,5”).</t>
  </si>
  <si>
    <t>U52</t>
  </si>
  <si>
    <t>Avaliação dos moradores quanto ao serviço de iluminação pública</t>
  </si>
  <si>
    <t xml:space="preserve">Questionário aos moradores. SOMA das respostas às perguntas P13 (“Mal=0,1”; “Nem bem nem mal=0,3”; “Bem=0,5”)  e P27 (“Piorou =0,1”; “Ficou igual=0,3”; “Melhorou muito=0,5”). </t>
  </si>
  <si>
    <t>U53</t>
  </si>
  <si>
    <t>Extensão de vias pavimentadas ligadas ao sistema viário principal</t>
  </si>
  <si>
    <t>Projeto as-built ou observação em campo</t>
  </si>
  <si>
    <t>U54</t>
  </si>
  <si>
    <t>Avaliação dos moradores quanto à facilidade de deslocamento</t>
  </si>
  <si>
    <t xml:space="preserve"> Questionário aos moradores. SOMA das respostas às perguntas P18 (“Difícil=0,1”; “Nem fácil nem difícil=0,3”; “Fácil=0,5”)  e P28 (“Piorou=0,1”; “Ficou igual=0,3”; “Melhorou muito=0,5”)</t>
  </si>
  <si>
    <t>U55</t>
  </si>
  <si>
    <t>Avaliação dos moradores que passaram a frequentar serviços e equipamentos públicos</t>
  </si>
  <si>
    <t>Questionário aos moradores. Resposta “1-Sim” a pelo menos uma das perguntas P29.1.1, P29.1.2, P29.1.3, P29.1.4, P29.1.5, P29.1.6, ou P29.1.7 E resposta  “3-Aumentou” à pergunta P29.3, simultaneamente</t>
  </si>
  <si>
    <t>U56</t>
  </si>
  <si>
    <t>Avaliação dos moradores que mencionam o bom funcionamento de serviços e equipamentos públicos</t>
  </si>
  <si>
    <t>Questionário aos moradores. Resposta “1- Sim” à pergunta P29.2</t>
  </si>
  <si>
    <t>U57</t>
  </si>
  <si>
    <t>Avaliação dos moradores quanto à aplicação prática dos cursos e atividades voltados à manutenção e conservação das áreas públicas</t>
  </si>
  <si>
    <t xml:space="preserve">Questionário aos moradores. Resposta “3-Melhorou” à pergunta P33.1   </t>
  </si>
  <si>
    <t>U58</t>
  </si>
  <si>
    <t>Número de moradores que reconhecem as obras e que participaram de algum curso ou atividade sobre ações de manutenção e conservação das áreas públicas</t>
  </si>
  <si>
    <t>Questionário aos moradores. Questionários com 2ª parte respondida (U37) E Resposta “3-Participou” à pergunta P33, simultaneamente</t>
  </si>
  <si>
    <t>U59</t>
  </si>
  <si>
    <t>Avaliação dos moradores quanto à aplicação prática dos cursos e atividades voltados à manutenção e conservação das áreas comuns dos conjuntos habitacionais</t>
  </si>
  <si>
    <t xml:space="preserve">Questionário aos moradores. Resposta “3-Melhorou” à pergunta P34.1  </t>
  </si>
  <si>
    <t>U60</t>
  </si>
  <si>
    <t>Número de moradores que reconhecem as obras e que participaram de algum curso ou atividade sobre manutenção e conservação das áreas comuns dos conjuntos habitacionais</t>
  </si>
  <si>
    <t>Questionário aos moradores. Questionários com 2ª parte respondida (U37) E Resposta “3-Participou" à pergunta P34, simultaneamente</t>
  </si>
  <si>
    <t>U61</t>
  </si>
  <si>
    <t>Avaliação dos moradores que afirmam que houve minimização dos impactos da intervenção</t>
  </si>
  <si>
    <t>Questionário aos moradores. Resposta "2-Em algo" OU "3-Muito" à pergunta P39</t>
  </si>
  <si>
    <t>U62</t>
  </si>
  <si>
    <t>Número de moradores que reconhecem as obras e que participaram de alguma discussão sobre as obras</t>
  </si>
  <si>
    <t>Questionário aos moradores. Questionários com 2ª parte respondida (U37) E Resposta “2-Algumas vezes” OU “3-Frequentemente" à pergunta P37 OU "1-Sim" à Pergunta 38</t>
  </si>
  <si>
    <t>U63</t>
  </si>
  <si>
    <t>Avaliação dos moradores que afirmam que os cursos e atividades de mobilização e organização comunitária trouxeram melhorias</t>
  </si>
  <si>
    <t xml:space="preserve">Questionário aos moradores. Resposta “3- Melhorou” à pergunta P31.1 </t>
  </si>
  <si>
    <t>U64</t>
  </si>
  <si>
    <t>Número de moradores que reconhecem as obras e que participaram de algum curso ou atividade de mobilização e organização comunitária</t>
  </si>
  <si>
    <t>Questionários com 2ª parte respondida (U37) E Resposta  “3- Participou” à pergunta P31, simultaneamente</t>
  </si>
  <si>
    <t>U65</t>
  </si>
  <si>
    <t>Avaliação dos moradores quanto à representação da comunidade frente ao poder público na área de intervenção</t>
  </si>
  <si>
    <t>Questionário aos moradores. SOMA das respostas à pergunta P20 (“Ruim=0,2”; “Nem boa nem ruim=0,6”; “Boa=1”)</t>
  </si>
  <si>
    <t>U66</t>
  </si>
  <si>
    <t>Número de moradores que reconhecem as obras e que identificam representante da comunidade frente ao poder público</t>
  </si>
  <si>
    <t>Resposta “1-Sim”  à pergunta P19</t>
  </si>
  <si>
    <t>U67</t>
  </si>
  <si>
    <t>Avaliação dos moradores que afirmam que os cursos e atividades de capacitação profissional trouxeram melhorias</t>
  </si>
  <si>
    <t xml:space="preserve">Questionário aos moradores. Resposta “3- Melhorou” à pergunta P32.1 </t>
  </si>
  <si>
    <t>U68</t>
  </si>
  <si>
    <t>Número de moradores que reconhecem as obras e que participaram de algum curso ou atividade de capacitação profissional</t>
  </si>
  <si>
    <t>Questionário aos moradores. Questionários com 2ª parte respondida (U37) E Resposta  “3-Participou” à pergunta P32, simultaneamente</t>
  </si>
  <si>
    <t>U69</t>
  </si>
  <si>
    <t>Número de moradores que afirmam que foram incluídos na rede de proteção social por conta da intervenção</t>
  </si>
  <si>
    <t>Questionário aos moradores. Questionários com 2ª parte respondida (U37) E Resposta “1-Sim" à pergunta P36, simultaneamente</t>
  </si>
  <si>
    <t>Componentes UAP e SI - Indicadores de Produto, Intermediários e Finais</t>
  </si>
  <si>
    <t>TIPO</t>
  </si>
  <si>
    <t>PROGRAMA, AÇÕES E RESULTADOS</t>
  </si>
  <si>
    <t>Indicador</t>
  </si>
  <si>
    <t>Fórmula Resultado</t>
  </si>
  <si>
    <t>Resultado - r</t>
  </si>
  <si>
    <t>Meta - m</t>
  </si>
  <si>
    <t>Fórmula Meta</t>
  </si>
  <si>
    <t>INDICADORES DE PRODUTO</t>
  </si>
  <si>
    <t>IAP01</t>
  </si>
  <si>
    <t>Taxa de implantação de unidades de captação de água bruta</t>
  </si>
  <si>
    <t>%</t>
  </si>
  <si>
    <t>N/A</t>
  </si>
  <si>
    <t>IAP02</t>
  </si>
  <si>
    <t xml:space="preserve"> Taxa de implantação de tubulação de adução de água bruta</t>
  </si>
  <si>
    <t>IAP03</t>
  </si>
  <si>
    <t>Taxa de implantação de estações elevatórias de água bruta</t>
  </si>
  <si>
    <t>IAP04</t>
  </si>
  <si>
    <t xml:space="preserve"> Taxa de implantação de reservatórios de água bruta</t>
  </si>
  <si>
    <t>IAP05</t>
  </si>
  <si>
    <t>Taxa de realização de estações de tratamento de água</t>
  </si>
  <si>
    <t>IAP06</t>
  </si>
  <si>
    <t>Taxa de realização de tubulação de adução de água tratada</t>
  </si>
  <si>
    <t>IAP07</t>
  </si>
  <si>
    <t>Taxa de realização de estações elevatórias de água tratada</t>
  </si>
  <si>
    <t>IAP08</t>
  </si>
  <si>
    <t>Taxa de implantação de reservatórios de água tratada</t>
  </si>
  <si>
    <t>IAP09</t>
  </si>
  <si>
    <t xml:space="preserve"> Taxa de realização de rede de distribuição de água</t>
  </si>
  <si>
    <t>IAP10</t>
  </si>
  <si>
    <t>Taxa de realização de ligações prediais</t>
  </si>
  <si>
    <t>IAP11</t>
  </si>
  <si>
    <t>Taxa de realização ligações intradomiciliares de água</t>
  </si>
  <si>
    <t>IAP12</t>
  </si>
  <si>
    <t>Taxa de realização de setores e zonas de medição e controle</t>
  </si>
  <si>
    <t>IAP13</t>
  </si>
  <si>
    <t>Taxa de instalação de macromedidores</t>
  </si>
  <si>
    <t>IAP14</t>
  </si>
  <si>
    <t>Taxa de instalação de micromedidores</t>
  </si>
  <si>
    <t>IEP01</t>
  </si>
  <si>
    <t>Taxa de implantação de fossa séptica</t>
  </si>
  <si>
    <t>IEP02</t>
  </si>
  <si>
    <t>Taxa de realização de ligações intradomiciliares em soluções individuais</t>
  </si>
  <si>
    <t>IEP03</t>
  </si>
  <si>
    <t>IEP04</t>
  </si>
  <si>
    <t>Taxa de realização de ligações intradomiciliares
com recursos do contrato</t>
  </si>
  <si>
    <t>IEP05</t>
  </si>
  <si>
    <t>Taxa realização de ligações intradomiciliares
total</t>
  </si>
  <si>
    <t>IEP06</t>
  </si>
  <si>
    <t>Taxa de realização de rede coletora</t>
  </si>
  <si>
    <t>IEP07</t>
  </si>
  <si>
    <t>Taxa de implantação de estações elevatórias de esgoto</t>
  </si>
  <si>
    <t>IEP08</t>
  </si>
  <si>
    <t>Taxa de realização de linhas de recalque</t>
  </si>
  <si>
    <t>IEP09</t>
  </si>
  <si>
    <t>Taxa de realização de estação de tratamento de esgotamento sanitário (ETE)</t>
  </si>
  <si>
    <t>IEP10</t>
  </si>
  <si>
    <t>Taxa de implantação de emissários finais</t>
  </si>
  <si>
    <t>IEP11</t>
  </si>
  <si>
    <t>Taxa de implantação de emissários submarinos / subaquáticos</t>
  </si>
  <si>
    <t>IDP01</t>
  </si>
  <si>
    <t>Taxa de implantação de intervenções lineares</t>
  </si>
  <si>
    <t>IDP02</t>
  </si>
  <si>
    <t>Taxa de realização das intervenções de recuperação/preservação de áreas</t>
  </si>
  <si>
    <t>IDP03</t>
  </si>
  <si>
    <t>Taxa de implantação das intervenções de amortecimento de cheias</t>
  </si>
  <si>
    <t>PREVENÇÃO DE RISCOS GEOLÓGICOS-GEOTÉCNICOS</t>
  </si>
  <si>
    <t>IUP01</t>
  </si>
  <si>
    <t>Taxa de realização de soluções de proteção, contenção e estabilização de encostas e margens de cursos d'água</t>
  </si>
  <si>
    <t>IUP02</t>
  </si>
  <si>
    <t>Taxa de realização de reassentamento ou remanejamento</t>
  </si>
  <si>
    <t>IUP03</t>
  </si>
  <si>
    <t>Taxa de realização de melhorias habitacionais</t>
  </si>
  <si>
    <t>IUP04</t>
  </si>
  <si>
    <t>Taxa de regularização fundiária de moradias</t>
  </si>
  <si>
    <t>INFRAESTRUTURA COMPLEMENTAR E SISTEMA VIÁRIO</t>
  </si>
  <si>
    <t>IUP06</t>
  </si>
  <si>
    <t>Taxa de realização de rede de infraestrutura complementar</t>
  </si>
  <si>
    <t>IUP07</t>
  </si>
  <si>
    <t>Taxa de realização de sistema viário</t>
  </si>
  <si>
    <t>EQUIPAMENTOS PÚBLICOS E ÁREAS VERDES</t>
  </si>
  <si>
    <t>IUP08</t>
  </si>
  <si>
    <t>Taxa de implantação e funcionamento de equipamentos públicos</t>
  </si>
  <si>
    <t>IUP09</t>
  </si>
  <si>
    <t>Taxa de implantação ou ampliação de áreas verdes destinadas ao lazer</t>
  </si>
  <si>
    <t>IUP10</t>
  </si>
  <si>
    <t>Taxa de participação dos moradores nas atividades de educação ambiental, patrimonial e de conhecimento sobre a obra</t>
  </si>
  <si>
    <t>IUP11</t>
  </si>
  <si>
    <t>Taxa de participação de moradores nas ações de mobilização e organização comunitária</t>
  </si>
  <si>
    <t>IUP12</t>
  </si>
  <si>
    <t>Taxa de constituição e atuação de organizações comunitárias</t>
  </si>
  <si>
    <t>IUP13</t>
  </si>
  <si>
    <t>Taxa de participação de moradores nas ações de capacitação profissional</t>
  </si>
  <si>
    <t>INDICADORES DE RESULTADO INTERMEDIÁRIO</t>
  </si>
  <si>
    <t>SERVIÇO DE ABASTECIMENTO DE AGUA ADEQUADO</t>
  </si>
  <si>
    <t>IARI01</t>
  </si>
  <si>
    <t>Ampliação da produção de água bruta no(s) sistema(s) foco da intervenção</t>
  </si>
  <si>
    <t>IARI02</t>
  </si>
  <si>
    <t>Ampliação da produção de água tratada no(s) sistema(s) foco da intervenção</t>
  </si>
  <si>
    <t>IARI03</t>
  </si>
  <si>
    <t>Ampliação de economias com ligação de água no(s) sistema(s) foco da intervenção</t>
  </si>
  <si>
    <t>IARI04</t>
  </si>
  <si>
    <t>Ampliação de economias em áreas setorizadas no(s) sistema(s) foco da intervenção</t>
  </si>
  <si>
    <t>IARI05</t>
  </si>
  <si>
    <t>Taxa de domicílios com serviço de abastecimento de água adequado, segundo moradores</t>
  </si>
  <si>
    <t>DESTINAÇÃO ADEQUADA DO ESGOTO SANITÁRIO</t>
  </si>
  <si>
    <t>IERI01</t>
  </si>
  <si>
    <t>Ampliação de economias com esgotamento adequado na(s) área(s) de intervenção</t>
  </si>
  <si>
    <t>IERI02</t>
  </si>
  <si>
    <t>Ampliação da capacidade de tratamento de esgoto na(s) área(s) de intervenção</t>
  </si>
  <si>
    <t>IERI03</t>
  </si>
  <si>
    <t>Ampliação da qualidade de tratamento de esgoto na(s) área(s) de intervenção</t>
  </si>
  <si>
    <t>IERI04</t>
  </si>
  <si>
    <t>Taxa de domicílios com destinação adequada do esgoto sanitário, segundo moradores</t>
  </si>
  <si>
    <t>IERI05</t>
  </si>
  <si>
    <t>Taxa de satisfação quanto ao serviço de esgotamento sanitário</t>
  </si>
  <si>
    <t>REDUÇÃO DOS RISCOS DE INUNDAÇÃO</t>
  </si>
  <si>
    <t>IDRI01</t>
  </si>
  <si>
    <t>Indicador de atingimento da meta de compatibilização do risco de inundação com os critérios de projeto adotados na área da intervenção</t>
  </si>
  <si>
    <t>REDUÇÃO DOS RISCOS GEOLÓGICOS-GEOTÉCNICOS</t>
  </si>
  <si>
    <t>IURI01</t>
  </si>
  <si>
    <t>Redução das áreas com riscos geológicos-geotécnicos na área de intervenção</t>
  </si>
  <si>
    <t>IURI02</t>
  </si>
  <si>
    <t>Taxa de satisfação quanto à minimização dos fatores de risco</t>
  </si>
  <si>
    <t>MELHORIA DAS CONDIÇÕES HABITACIONAIS</t>
  </si>
  <si>
    <t>IURI03</t>
  </si>
  <si>
    <t>Taxa de domicílios sem adensamento excessivo</t>
  </si>
  <si>
    <t>IURI04</t>
  </si>
  <si>
    <t>Taxa de domicílios com banheiro de uso exclusivo</t>
  </si>
  <si>
    <t>IURI05</t>
  </si>
  <si>
    <t>Taxa de satisfação quanto ao serviço de energia elétrica domiciliar</t>
  </si>
  <si>
    <t>IURI06</t>
  </si>
  <si>
    <t>Taxa de satisfação quanto às condições físicas dos domicílios que receberam benefícios habitacionais</t>
  </si>
  <si>
    <t>IURI07</t>
  </si>
  <si>
    <t>Taxa de satisfação quanto ao atendimento social recebido no caso de reassentamento ou remanejamento</t>
  </si>
  <si>
    <t>IURI08</t>
  </si>
  <si>
    <t>Taxa de satisfação quanto à segurança da posse</t>
  </si>
  <si>
    <t>AMPLIAÇÃO DA ÁREA URBANIZADA</t>
  </si>
  <si>
    <t>IURI09</t>
  </si>
  <si>
    <t>Taxa de domicílios com destinação adequada do lixo</t>
  </si>
  <si>
    <t>IURI10</t>
  </si>
  <si>
    <t>Taxa de satisfação quanto à destinação adequada do lixo</t>
  </si>
  <si>
    <t>IURI11</t>
  </si>
  <si>
    <t>Taxa de satisfação quanto ao serviço de iluminação pública</t>
  </si>
  <si>
    <t>MELHORIA DO ACESSO E DA MOBILIDADE</t>
  </si>
  <si>
    <t>IURI12</t>
  </si>
  <si>
    <t>Taxa de conexão das vias ao sistema viário principal</t>
  </si>
  <si>
    <t>IURI13</t>
  </si>
  <si>
    <t>Taxa de satisfação quanto à facilidade de deslocamento</t>
  </si>
  <si>
    <t xml:space="preserve">MELHORIA DO ACESSO A EQUIPAMENTOS PÚBLICOS </t>
  </si>
  <si>
    <t>IURI14</t>
  </si>
  <si>
    <t>Taxa de satisfação quanto à oferta de serviços e equipamentos públicos</t>
  </si>
  <si>
    <t>IURI15</t>
  </si>
  <si>
    <t>Taxa de satisfação quanto ao funcionamento de serviços e equipamentos públicos</t>
  </si>
  <si>
    <t>APOIO À VIABILIZAÇÃO E CONSERVAÇÃO DA INTERVENÇÃO</t>
  </si>
  <si>
    <t>IURI16</t>
  </si>
  <si>
    <t>Taxa de satisfação quanto à prática das ações de manutenção e conservação das áreas públicas</t>
  </si>
  <si>
    <t>IURI17</t>
  </si>
  <si>
    <t>Taxa de satisfação quanto à prática das ações de manutenção e conservação das áreas comuns dos conjuntos habitacionais</t>
  </si>
  <si>
    <t>IURI18</t>
  </si>
  <si>
    <t>Taxa de satisfação quanto à minimização dos impactos da intervenção</t>
  </si>
  <si>
    <t>MELHORIA DAS CONDIÇÕES PARA PARTICIPAÇÃO E EXERCÍCIO DA CIDADANIA</t>
  </si>
  <si>
    <t>IURI19</t>
  </si>
  <si>
    <t>Taxa de satisfação quanto à prática das ações de mobilização e organização comunitária</t>
  </si>
  <si>
    <t>IURI20</t>
  </si>
  <si>
    <t>Taxa de satisfação quanto à representação da comunidade frente ao poder público</t>
  </si>
  <si>
    <t>TRANSFORMAÇÃO DAS CONDIÇÕES SOCIOPRODUTIVAS</t>
  </si>
  <si>
    <t>IURI21</t>
  </si>
  <si>
    <t>Taxa de satisfação quanto ao resultado da capacitação profissional</t>
  </si>
  <si>
    <t>IURI22</t>
  </si>
  <si>
    <t>Taxa de satisfação quanto à inclusão na rede de proteção social</t>
  </si>
  <si>
    <t>INDICADORES DE RESULTADO FINAL</t>
  </si>
  <si>
    <t>ABASTECIMENTO DE ÁGUA ADEQUADA</t>
  </si>
  <si>
    <t>IARF01</t>
  </si>
  <si>
    <t>Taxa de economias com ligação de água, na(s) área(s) de intervenção</t>
  </si>
  <si>
    <t>IARF01.M</t>
  </si>
  <si>
    <t>Taxa de economias com ligação de água, no município</t>
  </si>
  <si>
    <t>IARF02</t>
  </si>
  <si>
    <t>Capacidade de fornecimento de água tratada, na(s) área(s) de intervenção</t>
  </si>
  <si>
    <t>IARF02.M</t>
  </si>
  <si>
    <t>Capacidade de fornecimento de água tratada, no município</t>
  </si>
  <si>
    <t>IERF01</t>
  </si>
  <si>
    <t>Taxa de economias com solução adequada de esgotamento sanitário na(s) área(s) de intervenção</t>
  </si>
  <si>
    <t>IERF01.M</t>
  </si>
  <si>
    <t>Taxa de economias com solução adequada de esgotamento sanitário nos município</t>
  </si>
  <si>
    <t>IERF02</t>
  </si>
  <si>
    <t>Capacidade de atendimento com tratamento de esgoto seguindo de disposição adequada na(s) área(s) de intervenção</t>
  </si>
  <si>
    <t>IERF02.M</t>
  </si>
  <si>
    <t>Capacidade de atendimento com tratamento de esgoto seguindo de disposição adequada no município</t>
  </si>
  <si>
    <t>EDIFICAÇÕES FORA DE RISCO DE INUNDAÇÃO</t>
  </si>
  <si>
    <t>IDRF01</t>
  </si>
  <si>
    <t>Indicador de atingimento da meta de 100% das edificações situadas fora de risco de inundação segundo os critérios de projeto adotados, na área da intervenção</t>
  </si>
  <si>
    <t xml:space="preserve">MELHORIA DAS CONDIÇÕES DE VIDA DAS FAMÍLIAS BENEFICIÁRIAS </t>
  </si>
  <si>
    <t>IURF01</t>
  </si>
  <si>
    <t>Taxa de satisfação quanto à percepção da melhoria das condições de vida pelas famílias beneficiárias</t>
  </si>
  <si>
    <t>IURF02</t>
  </si>
  <si>
    <t>Taxa de percepção quanto à valorização da área/bairro</t>
  </si>
  <si>
    <t>IURF03</t>
  </si>
  <si>
    <t>Taxa de percepção quanto à redução da violência</t>
  </si>
  <si>
    <t>Dado pós-intervenção</t>
  </si>
  <si>
    <t>Dado externoà intervenção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</si>
</sst>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49" x14ac:knownFonts="1">
    <font>
      <sz val="11"/>
      <color theme="1"/>
      <name val="Calibri"/>
      <family val="2"/>
      <scheme val="minor"/>
    </font>
    <font>
      <sz val="11"/>
      <color indexed="8"/>
      <name val="Calibri"/>
      <family val="2"/>
    </font>
    <font>
      <b/>
      <sz val="11"/>
      <color indexed="8"/>
      <name val="Calibri"/>
      <family val="2"/>
    </font>
    <font>
      <b/>
      <sz val="12"/>
      <color indexed="8"/>
      <name val="Calibri"/>
      <family val="2"/>
    </font>
    <font>
      <sz val="9"/>
      <name val="Calibri"/>
      <family val="2"/>
    </font>
    <font>
      <sz val="11"/>
      <color indexed="8"/>
      <name val="Calibri"/>
      <family val="2"/>
    </font>
    <font>
      <sz val="8"/>
      <name val="Calibri"/>
      <family val="2"/>
    </font>
    <font>
      <sz val="11"/>
      <color indexed="8"/>
      <name val="Calibri"/>
      <family val="2"/>
    </font>
    <font>
      <sz val="10"/>
      <name val="Arial"/>
      <family val="2"/>
    </font>
    <font>
      <b/>
      <sz val="12"/>
      <name val="Calibri"/>
      <family val="2"/>
    </font>
    <font>
      <b/>
      <sz val="9"/>
      <name val="Calibri"/>
      <family val="2"/>
    </font>
    <font>
      <b/>
      <sz val="14"/>
      <name val="Calibri"/>
      <family val="2"/>
    </font>
    <font>
      <sz val="9"/>
      <name val="Calibri"/>
      <family val="2"/>
      <charset val="1"/>
    </font>
    <font>
      <sz val="8"/>
      <name val="Calibri"/>
      <family val="2"/>
    </font>
    <font>
      <b/>
      <sz val="18"/>
      <name val="Calibri"/>
      <family val="2"/>
    </font>
    <font>
      <sz val="8"/>
      <name val="Calibri"/>
      <family val="2"/>
    </font>
    <font>
      <sz val="9"/>
      <color indexed="8"/>
      <name val="Calibri"/>
      <family val="2"/>
    </font>
    <font>
      <sz val="9"/>
      <color indexed="8"/>
      <name val="Calibri"/>
      <family val="2"/>
      <charset val="1"/>
    </font>
    <font>
      <sz val="11"/>
      <color theme="1"/>
      <name val="Calibri"/>
      <family val="2"/>
      <scheme val="minor"/>
    </font>
    <font>
      <sz val="11"/>
      <color rgb="FF000000"/>
      <name val="Calibri"/>
      <family val="2"/>
      <charset val="1"/>
    </font>
    <font>
      <sz val="11"/>
      <color rgb="FFFF0000"/>
      <name val="Calibri"/>
      <family val="2"/>
      <scheme val="minor"/>
    </font>
    <font>
      <sz val="9"/>
      <color rgb="FFFF0000"/>
      <name val="Calibri"/>
      <family val="2"/>
    </font>
    <font>
      <sz val="11"/>
      <name val="Calibri"/>
      <family val="2"/>
      <scheme val="minor"/>
    </font>
    <font>
      <sz val="18"/>
      <color theme="1"/>
      <name val="Calibri"/>
      <family val="2"/>
      <scheme val="minor"/>
    </font>
    <font>
      <sz val="9"/>
      <color theme="1"/>
      <name val="Calibri"/>
      <family val="2"/>
    </font>
    <font>
      <b/>
      <sz val="18"/>
      <color rgb="FFFF0000"/>
      <name val="Calibri"/>
      <family val="2"/>
    </font>
    <font>
      <sz val="9"/>
      <color rgb="FFFF0000"/>
      <name val="Calibri"/>
      <family val="2"/>
      <charset val="1"/>
    </font>
    <font>
      <sz val="14"/>
      <color theme="1"/>
      <name val="Calibri"/>
      <family val="2"/>
      <scheme val="minor"/>
    </font>
    <font>
      <sz val="12"/>
      <color theme="1"/>
      <name val="Calibri"/>
      <family val="2"/>
      <scheme val="minor"/>
    </font>
    <font>
      <sz val="12"/>
      <color rgb="FF000000"/>
      <name val="Calibri"/>
      <family val="2"/>
      <scheme val="minor"/>
    </font>
    <font>
      <b/>
      <sz val="14"/>
      <color rgb="FF000000"/>
      <name val="Calibri"/>
      <family val="2"/>
    </font>
    <font>
      <b/>
      <sz val="12"/>
      <color rgb="FF000000"/>
      <name val="Calibri"/>
      <family val="2"/>
    </font>
    <font>
      <sz val="9"/>
      <color rgb="FF000000"/>
      <name val="Calibri"/>
      <family val="2"/>
    </font>
    <font>
      <b/>
      <sz val="14"/>
      <color theme="1"/>
      <name val="Calibri"/>
      <family val="2"/>
      <scheme val="minor"/>
    </font>
    <font>
      <b/>
      <sz val="12"/>
      <name val="Calibri"/>
      <family val="2"/>
      <scheme val="minor"/>
    </font>
    <font>
      <sz val="9"/>
      <color rgb="FF000000"/>
      <name val="Calibri"/>
      <family val="2"/>
      <charset val="1"/>
    </font>
    <font>
      <sz val="9"/>
      <name val="Calibri"/>
      <family val="2"/>
      <scheme val="minor"/>
    </font>
    <font>
      <strike/>
      <sz val="11"/>
      <color rgb="FFFF0000"/>
      <name val="Calibri"/>
      <family val="2"/>
      <scheme val="minor"/>
    </font>
    <font>
      <b/>
      <sz val="10"/>
      <name val="Calibri"/>
      <family val="2"/>
    </font>
    <font>
      <sz val="18"/>
      <name val="Calibri"/>
      <family val="2"/>
      <scheme val="minor"/>
    </font>
    <font>
      <b/>
      <sz val="16"/>
      <color rgb="FF000000"/>
      <name val="Calibri"/>
      <family val="2"/>
    </font>
    <font>
      <sz val="10"/>
      <name val="Calibri"/>
      <family val="2"/>
    </font>
    <font>
      <b/>
      <sz val="12"/>
      <color theme="1"/>
      <name val="Calibri"/>
      <family val="2"/>
      <scheme val="minor"/>
    </font>
    <font>
      <b/>
      <sz val="11"/>
      <color theme="1"/>
      <name val="Calibri"/>
      <family val="2"/>
      <scheme val="minor"/>
    </font>
    <font>
      <b/>
      <sz val="12"/>
      <name val="Calibri"/>
    </font>
    <font>
      <sz val="9"/>
      <name val="Calibri"/>
    </font>
    <font>
      <b/>
      <sz val="12"/>
      <color rgb="FF000000"/>
      <name val="Calibri"/>
    </font>
    <font>
      <sz val="9"/>
      <name val="Calibri"/>
      <charset val="1"/>
    </font>
    <font>
      <b/>
      <sz val="11"/>
      <name val="Calibri"/>
      <family val="2"/>
      <scheme val="minor"/>
    </font>
  </fonts>
  <fills count="38">
    <fill>
      <patternFill patternType="none"/>
    </fill>
    <fill>
      <patternFill patternType="gray125"/>
    </fill>
    <fill>
      <patternFill patternType="solid">
        <fgColor indexed="49"/>
        <bgColor indexed="64"/>
      </patternFill>
    </fill>
    <fill>
      <patternFill patternType="solid">
        <fgColor indexed="19"/>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indexed="44"/>
        <bgColor indexed="64"/>
      </patternFill>
    </fill>
    <fill>
      <patternFill patternType="solid">
        <fgColor indexed="11"/>
        <bgColor indexed="64"/>
      </patternFill>
    </fill>
    <fill>
      <patternFill patternType="solid">
        <fgColor indexed="51"/>
        <bgColor indexed="64"/>
      </patternFill>
    </fill>
    <fill>
      <patternFill patternType="solid">
        <fgColor indexed="46"/>
        <bgColor indexed="64"/>
      </patternFill>
    </fill>
    <fill>
      <patternFill patternType="solid">
        <fgColor indexed="36"/>
        <bgColor indexed="64"/>
      </patternFill>
    </fill>
    <fill>
      <patternFill patternType="solid">
        <fgColor indexed="62"/>
        <bgColor indexed="64"/>
      </patternFill>
    </fill>
    <fill>
      <patternFill patternType="solid">
        <fgColor indexed="45"/>
        <bgColor indexed="64"/>
      </patternFill>
    </fill>
    <fill>
      <patternFill patternType="solid">
        <fgColor indexed="31"/>
        <bgColor indexed="64"/>
      </patternFill>
    </fill>
    <fill>
      <patternFill patternType="solid">
        <fgColor indexed="47"/>
        <bgColor indexed="64"/>
      </patternFill>
    </fill>
    <fill>
      <patternFill patternType="solid">
        <fgColor indexed="10"/>
        <bgColor indexed="64"/>
      </patternFill>
    </fill>
    <fill>
      <patternFill patternType="solid">
        <fgColor indexed="42"/>
        <bgColor indexed="64"/>
      </patternFill>
    </fill>
    <fill>
      <patternFill patternType="solid">
        <fgColor indexed="27"/>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FF"/>
        <bgColor indexed="64"/>
      </patternFill>
    </fill>
    <fill>
      <patternFill patternType="solid">
        <fgColor rgb="FFD9E1F2"/>
        <bgColor indexed="64"/>
      </patternFill>
    </fill>
    <fill>
      <patternFill patternType="solid">
        <fgColor rgb="FF8EA9DB"/>
        <bgColor indexed="64"/>
      </patternFill>
    </fill>
    <fill>
      <patternFill patternType="solid">
        <fgColor rgb="FFB4C6E7"/>
        <bgColor indexed="64"/>
      </patternFill>
    </fill>
    <fill>
      <patternFill patternType="solid">
        <fgColor rgb="FFFCE4D6"/>
        <bgColor indexed="64"/>
      </patternFill>
    </fill>
    <fill>
      <patternFill patternType="solid">
        <fgColor rgb="FFF4B084"/>
        <bgColor indexed="64"/>
      </patternFill>
    </fill>
    <fill>
      <patternFill patternType="solid">
        <fgColor rgb="FFF8CBAD"/>
        <bgColor indexed="64"/>
      </patternFill>
    </fill>
    <fill>
      <patternFill patternType="solid">
        <fgColor rgb="FFE2EFDA"/>
        <bgColor indexed="64"/>
      </patternFill>
    </fill>
    <fill>
      <patternFill patternType="solid">
        <fgColor rgb="FFA9D08E"/>
        <bgColor indexed="64"/>
      </patternFill>
    </fill>
    <fill>
      <patternFill patternType="solid">
        <fgColor rgb="FFC6E0B4"/>
        <bgColor indexed="64"/>
      </patternFill>
    </fill>
    <fill>
      <patternFill patternType="solid">
        <fgColor rgb="FFFFF2CC"/>
        <bgColor indexed="64"/>
      </patternFill>
    </fill>
    <fill>
      <patternFill patternType="solid">
        <fgColor rgb="FFFFE699"/>
        <bgColor indexed="64"/>
      </patternFill>
    </fill>
    <fill>
      <patternFill patternType="solid">
        <fgColor rgb="FFFFD966"/>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D9D9D9"/>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indexed="64"/>
      </left>
      <right style="thin">
        <color rgb="FF000000"/>
      </right>
      <top/>
      <bottom/>
      <diagonal/>
    </border>
    <border>
      <left style="thin">
        <color rgb="FF000000"/>
      </left>
      <right/>
      <top/>
      <bottom style="thin">
        <color rgb="FF000000"/>
      </bottom>
      <diagonal/>
    </border>
    <border>
      <left style="thin">
        <color rgb="FF000000"/>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s>
  <cellStyleXfs count="69">
    <xf numFmtId="0" fontId="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xf numFmtId="0" fontId="8"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xf numFmtId="43" fontId="7" fillId="0" borderId="0" applyFont="0" applyFill="0" applyBorder="0" applyAlignment="0" applyProtection="0"/>
    <xf numFmtId="9" fontId="18" fillId="0" borderId="0" applyFont="0" applyFill="0" applyBorder="0" applyAlignment="0" applyProtection="0"/>
  </cellStyleXfs>
  <cellXfs count="426">
    <xf numFmtId="0" fontId="0" fillId="0" borderId="0" xfId="0"/>
    <xf numFmtId="0" fontId="3" fillId="2" borderId="1" xfId="0" applyFont="1" applyFill="1" applyBorder="1" applyAlignment="1">
      <alignment horizontal="center" vertical="center" wrapText="1"/>
    </xf>
    <xf numFmtId="0" fontId="3" fillId="0" borderId="0" xfId="0" applyFont="1"/>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wrapText="1"/>
    </xf>
    <xf numFmtId="0" fontId="3" fillId="0" borderId="1" xfId="0" applyFont="1" applyBorder="1"/>
    <xf numFmtId="0" fontId="3" fillId="0" borderId="2" xfId="0" applyFont="1" applyBorder="1"/>
    <xf numFmtId="0" fontId="3" fillId="5" borderId="1" xfId="0" applyFont="1" applyFill="1" applyBorder="1" applyAlignment="1">
      <alignment horizontal="center" vertical="center" wrapText="1"/>
    </xf>
    <xf numFmtId="0" fontId="0" fillId="0" borderId="0" xfId="0" applyAlignment="1">
      <alignment vertical="center" wrapText="1"/>
    </xf>
    <xf numFmtId="0" fontId="3" fillId="6" borderId="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7" borderId="3" xfId="0" applyFont="1" applyFill="1" applyBorder="1" applyAlignment="1">
      <alignment vertical="center" wrapText="1"/>
    </xf>
    <xf numFmtId="0" fontId="3" fillId="2" borderId="3"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0" fillId="0" borderId="4" xfId="0" applyBorder="1" applyAlignment="1">
      <alignment horizontal="center"/>
    </xf>
    <xf numFmtId="0" fontId="3" fillId="11" borderId="1"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20" fillId="0" borderId="0" xfId="0" applyFont="1"/>
    <xf numFmtId="0" fontId="21" fillId="0" borderId="0" xfId="0" applyFont="1" applyAlignment="1">
      <alignment vertical="center"/>
    </xf>
    <xf numFmtId="0" fontId="4" fillId="0" borderId="0" xfId="0" applyFont="1" applyAlignment="1">
      <alignment vertical="center"/>
    </xf>
    <xf numFmtId="0" fontId="22" fillId="0" borderId="0" xfId="0" applyFont="1"/>
    <xf numFmtId="0" fontId="22" fillId="0" borderId="0" xfId="0" applyFont="1" applyAlignment="1">
      <alignment vertical="center" wrapText="1"/>
    </xf>
    <xf numFmtId="0" fontId="22" fillId="0" borderId="0" xfId="0" applyFont="1" applyAlignment="1">
      <alignment vertical="center"/>
    </xf>
    <xf numFmtId="0" fontId="0" fillId="0" borderId="0" xfId="0" applyAlignment="1">
      <alignment vertical="center"/>
    </xf>
    <xf numFmtId="0" fontId="20" fillId="0" borderId="0" xfId="0" applyFont="1"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25" fillId="0" borderId="0" xfId="0" applyFont="1" applyAlignment="1">
      <alignment horizontal="left" vertical="center"/>
    </xf>
    <xf numFmtId="0" fontId="14" fillId="0" borderId="0" xfId="0" applyFont="1" applyAlignment="1">
      <alignment horizontal="left" vertical="center"/>
    </xf>
    <xf numFmtId="0" fontId="20" fillId="0" borderId="0" xfId="0" applyFont="1" applyAlignment="1">
      <alignment horizontal="center" vertical="center" wrapText="1"/>
    </xf>
    <xf numFmtId="0" fontId="22" fillId="0" borderId="0" xfId="0" applyFont="1" applyAlignment="1">
      <alignment horizontal="center" wrapText="1"/>
    </xf>
    <xf numFmtId="0" fontId="16" fillId="23" borderId="9" xfId="0" applyFont="1" applyFill="1" applyBorder="1" applyAlignment="1">
      <alignment horizontal="center" vertical="center"/>
    </xf>
    <xf numFmtId="0" fontId="4" fillId="23" borderId="9" xfId="0" applyFont="1" applyFill="1" applyBorder="1" applyAlignment="1">
      <alignment vertical="center" wrapText="1"/>
    </xf>
    <xf numFmtId="0" fontId="12" fillId="23" borderId="9" xfId="0" applyFont="1" applyFill="1" applyBorder="1" applyAlignment="1">
      <alignment horizontal="center" vertical="center" wrapText="1"/>
    </xf>
    <xf numFmtId="0" fontId="4" fillId="23" borderId="9" xfId="0" applyFont="1" applyFill="1" applyBorder="1" applyAlignment="1">
      <alignment horizontal="center" vertical="center" wrapText="1"/>
    </xf>
    <xf numFmtId="0" fontId="4" fillId="26" borderId="9" xfId="0" applyFont="1" applyFill="1" applyBorder="1" applyAlignment="1">
      <alignment horizontal="center" vertical="center"/>
    </xf>
    <xf numFmtId="0" fontId="12" fillId="26" borderId="9" xfId="0" applyFont="1" applyFill="1" applyBorder="1" applyAlignment="1">
      <alignment horizontal="center" vertical="center" wrapText="1"/>
    </xf>
    <xf numFmtId="0" fontId="4" fillId="26" borderId="9" xfId="0" applyFont="1" applyFill="1" applyBorder="1" applyAlignment="1">
      <alignment horizontal="center" vertical="center" wrapText="1"/>
    </xf>
    <xf numFmtId="0" fontId="16" fillId="23" borderId="10" xfId="0" applyFont="1" applyFill="1" applyBorder="1" applyAlignment="1">
      <alignment horizontal="center" vertical="center"/>
    </xf>
    <xf numFmtId="0" fontId="4" fillId="23" borderId="10" xfId="0" applyFont="1" applyFill="1" applyBorder="1" applyAlignment="1">
      <alignment vertical="center" wrapText="1"/>
    </xf>
    <xf numFmtId="0" fontId="12" fillId="23" borderId="10" xfId="0" applyFont="1" applyFill="1" applyBorder="1" applyAlignment="1">
      <alignment horizontal="center" vertical="center" wrapText="1"/>
    </xf>
    <xf numFmtId="0" fontId="4" fillId="29" borderId="9" xfId="0" applyFont="1" applyFill="1" applyBorder="1" applyAlignment="1">
      <alignment horizontal="center" vertical="center"/>
    </xf>
    <xf numFmtId="0" fontId="4" fillId="29" borderId="9" xfId="0" applyFont="1" applyFill="1" applyBorder="1" applyAlignment="1">
      <alignment horizontal="center" vertical="center" wrapText="1"/>
    </xf>
    <xf numFmtId="0" fontId="26" fillId="29" borderId="9" xfId="0" applyFont="1" applyFill="1" applyBorder="1" applyAlignment="1">
      <alignment horizontal="center" vertical="center" wrapText="1"/>
    </xf>
    <xf numFmtId="0" fontId="4" fillId="32" borderId="9" xfId="0" applyFont="1" applyFill="1" applyBorder="1" applyAlignment="1">
      <alignment horizontal="center" vertical="center"/>
    </xf>
    <xf numFmtId="0" fontId="12" fillId="32" borderId="9" xfId="0" applyFont="1" applyFill="1" applyBorder="1" applyAlignment="1">
      <alignment horizontal="center" vertical="center" wrapText="1"/>
    </xf>
    <xf numFmtId="0" fontId="4" fillId="32" borderId="9" xfId="0" applyFont="1" applyFill="1" applyBorder="1" applyAlignment="1">
      <alignment horizontal="center" vertical="center" wrapText="1"/>
    </xf>
    <xf numFmtId="0" fontId="16" fillId="23" borderId="11" xfId="0" applyFont="1" applyFill="1" applyBorder="1" applyAlignment="1">
      <alignment horizontal="center" vertical="center"/>
    </xf>
    <xf numFmtId="0" fontId="12" fillId="23" borderId="11" xfId="0" applyFont="1" applyFill="1" applyBorder="1" applyAlignment="1">
      <alignment horizontal="center" vertical="center" wrapText="1"/>
    </xf>
    <xf numFmtId="0" fontId="4" fillId="29" borderId="11" xfId="0" applyFont="1" applyFill="1" applyBorder="1" applyAlignment="1">
      <alignment horizontal="center" vertical="center"/>
    </xf>
    <xf numFmtId="0" fontId="26" fillId="29" borderId="11" xfId="0" applyFont="1" applyFill="1" applyBorder="1" applyAlignment="1">
      <alignment horizontal="center" vertical="center" wrapText="1"/>
    </xf>
    <xf numFmtId="0" fontId="27" fillId="0" borderId="0" xfId="0" applyFont="1" applyAlignment="1">
      <alignment vertical="center" wrapText="1"/>
    </xf>
    <xf numFmtId="0" fontId="27" fillId="0" borderId="0" xfId="0" applyFont="1" applyAlignment="1">
      <alignment vertical="top" wrapText="1"/>
    </xf>
    <xf numFmtId="0" fontId="28" fillId="0" borderId="0" xfId="0" applyFont="1" applyAlignment="1">
      <alignment vertical="top" wrapText="1"/>
    </xf>
    <xf numFmtId="0" fontId="28" fillId="0" borderId="0" xfId="0" applyFont="1" applyAlignment="1">
      <alignment vertical="center" wrapText="1"/>
    </xf>
    <xf numFmtId="0" fontId="30" fillId="0" borderId="0" xfId="0" applyFont="1" applyAlignment="1">
      <alignment horizontal="left" vertical="center"/>
    </xf>
    <xf numFmtId="0" fontId="29" fillId="0" borderId="0" xfId="0" applyFont="1" applyAlignment="1">
      <alignment horizontal="left" vertical="center"/>
    </xf>
    <xf numFmtId="0" fontId="23" fillId="0" borderId="0" xfId="0" applyFont="1" applyAlignment="1">
      <alignment horizontal="left" vertical="center"/>
    </xf>
    <xf numFmtId="0" fontId="23" fillId="0" borderId="0" xfId="0" applyFont="1" applyAlignment="1">
      <alignment vertical="center"/>
    </xf>
    <xf numFmtId="0" fontId="4" fillId="23" borderId="9" xfId="0" applyFont="1" applyFill="1" applyBorder="1" applyAlignment="1">
      <alignment horizontal="center" vertical="center"/>
    </xf>
    <xf numFmtId="0" fontId="4" fillId="20" borderId="9" xfId="0" applyFont="1" applyFill="1" applyBorder="1" applyAlignment="1">
      <alignment horizontal="center" vertical="center"/>
    </xf>
    <xf numFmtId="0" fontId="4" fillId="20" borderId="9" xfId="0" applyFont="1" applyFill="1" applyBorder="1" applyAlignment="1">
      <alignment horizontal="center" vertical="center" wrapText="1"/>
    </xf>
    <xf numFmtId="0" fontId="32" fillId="32" borderId="9" xfId="0" applyFont="1" applyFill="1" applyBorder="1" applyAlignment="1">
      <alignment horizontal="center" vertical="center"/>
    </xf>
    <xf numFmtId="0" fontId="32" fillId="32" borderId="9" xfId="0" applyFont="1" applyFill="1" applyBorder="1" applyAlignment="1">
      <alignment vertical="center" wrapText="1"/>
    </xf>
    <xf numFmtId="0" fontId="32" fillId="32" borderId="9" xfId="0" applyFont="1" applyFill="1" applyBorder="1" applyAlignment="1">
      <alignment horizontal="center" vertical="center" wrapText="1"/>
    </xf>
    <xf numFmtId="0" fontId="21" fillId="32" borderId="9" xfId="0" applyFont="1" applyFill="1" applyBorder="1" applyAlignment="1">
      <alignment horizontal="center" vertical="center" wrapText="1"/>
    </xf>
    <xf numFmtId="0" fontId="17" fillId="23" borderId="9" xfId="0" applyFont="1" applyFill="1" applyBorder="1" applyAlignment="1">
      <alignment horizontal="center" vertical="center" wrapText="1"/>
    </xf>
    <xf numFmtId="0" fontId="24" fillId="32" borderId="9" xfId="0" applyFont="1" applyFill="1" applyBorder="1" applyAlignment="1">
      <alignment horizontal="center" vertical="center" wrapText="1"/>
    </xf>
    <xf numFmtId="9" fontId="4" fillId="32" borderId="9" xfId="0" applyNumberFormat="1" applyFont="1" applyFill="1" applyBorder="1" applyAlignment="1">
      <alignment horizontal="center" vertical="center" wrapText="1"/>
    </xf>
    <xf numFmtId="0" fontId="21" fillId="23" borderId="9" xfId="0" applyFont="1" applyFill="1" applyBorder="1" applyAlignment="1">
      <alignment horizontal="center" vertical="center" wrapText="1"/>
    </xf>
    <xf numFmtId="0" fontId="29" fillId="0" borderId="0" xfId="0" applyFont="1" applyAlignment="1">
      <alignment horizontal="left" vertical="center" wrapText="1"/>
    </xf>
    <xf numFmtId="0" fontId="4" fillId="26" borderId="9" xfId="0" applyFont="1" applyFill="1" applyBorder="1" applyAlignment="1">
      <alignment horizontal="left" vertical="center" wrapText="1"/>
    </xf>
    <xf numFmtId="0" fontId="20" fillId="22" borderId="0" xfId="0" applyFont="1" applyFill="1" applyAlignment="1">
      <alignment vertical="center"/>
    </xf>
    <xf numFmtId="0" fontId="33" fillId="22" borderId="0" xfId="0" applyFont="1" applyFill="1" applyAlignment="1">
      <alignment horizontal="center" vertical="center" textRotation="90" wrapText="1"/>
    </xf>
    <xf numFmtId="0" fontId="21" fillId="22" borderId="0" xfId="0" applyFont="1" applyFill="1" applyAlignment="1">
      <alignment vertical="center" wrapText="1"/>
    </xf>
    <xf numFmtId="0" fontId="21" fillId="22" borderId="0" xfId="0" applyFont="1" applyFill="1" applyAlignment="1">
      <alignment horizontal="center" vertical="center" wrapText="1"/>
    </xf>
    <xf numFmtId="9" fontId="21" fillId="22" borderId="0" xfId="0" applyNumberFormat="1" applyFont="1" applyFill="1" applyAlignment="1">
      <alignment horizontal="center" vertical="center" wrapText="1"/>
    </xf>
    <xf numFmtId="0" fontId="4" fillId="22" borderId="0" xfId="0" applyFont="1" applyFill="1" applyAlignment="1">
      <alignment horizontal="center" vertical="center"/>
    </xf>
    <xf numFmtId="0" fontId="4" fillId="29" borderId="1" xfId="0" applyFont="1" applyFill="1" applyBorder="1" applyAlignment="1">
      <alignment vertical="center" wrapText="1"/>
    </xf>
    <xf numFmtId="0" fontId="4" fillId="32" borderId="12" xfId="0" applyFont="1" applyFill="1" applyBorder="1" applyAlignment="1">
      <alignment horizontal="center" vertical="center"/>
    </xf>
    <xf numFmtId="0" fontId="0" fillId="0" borderId="0" xfId="0" applyAlignment="1">
      <alignment horizontal="left" vertical="center" wrapText="1"/>
    </xf>
    <xf numFmtId="0" fontId="35" fillId="26" borderId="9" xfId="0" applyFont="1" applyFill="1" applyBorder="1" applyAlignment="1">
      <alignment horizontal="center" vertical="center" wrapText="1"/>
    </xf>
    <xf numFmtId="0" fontId="32" fillId="23" borderId="12" xfId="0" applyFont="1" applyFill="1" applyBorder="1" applyAlignment="1">
      <alignment horizontal="center" vertical="center"/>
    </xf>
    <xf numFmtId="9" fontId="32" fillId="32" borderId="9" xfId="0" applyNumberFormat="1" applyFont="1" applyFill="1" applyBorder="1" applyAlignment="1">
      <alignment horizontal="center" vertical="center" wrapText="1"/>
    </xf>
    <xf numFmtId="0" fontId="32" fillId="23" borderId="9" xfId="0" applyFont="1" applyFill="1" applyBorder="1" applyAlignment="1">
      <alignment horizontal="left" vertical="center" wrapText="1"/>
    </xf>
    <xf numFmtId="0" fontId="4" fillId="29" borderId="13" xfId="0" applyFont="1" applyFill="1" applyBorder="1" applyAlignment="1">
      <alignment horizontal="center" vertical="center"/>
    </xf>
    <xf numFmtId="0" fontId="32" fillId="32" borderId="12" xfId="0" applyFont="1" applyFill="1" applyBorder="1" applyAlignment="1">
      <alignment horizontal="center" vertical="center"/>
    </xf>
    <xf numFmtId="0" fontId="4" fillId="32" borderId="13" xfId="0" applyFont="1" applyFill="1" applyBorder="1" applyAlignment="1">
      <alignment horizontal="center" vertical="center" wrapText="1"/>
    </xf>
    <xf numFmtId="0" fontId="4" fillId="32" borderId="10" xfId="0" applyFont="1" applyFill="1" applyBorder="1" applyAlignment="1">
      <alignment horizontal="left" vertical="center" wrapText="1"/>
    </xf>
    <xf numFmtId="0" fontId="4" fillId="32" borderId="11" xfId="0" applyFont="1" applyFill="1" applyBorder="1" applyAlignment="1">
      <alignment horizontal="left" vertical="center" wrapText="1"/>
    </xf>
    <xf numFmtId="0" fontId="32" fillId="20" borderId="9" xfId="0" applyFont="1" applyFill="1" applyBorder="1" applyAlignment="1">
      <alignment horizontal="center" vertical="center" wrapText="1"/>
    </xf>
    <xf numFmtId="0" fontId="32" fillId="26" borderId="9" xfId="0" applyFont="1" applyFill="1" applyBorder="1" applyAlignment="1">
      <alignment horizontal="center" vertical="center" wrapText="1"/>
    </xf>
    <xf numFmtId="0" fontId="32" fillId="23" borderId="15" xfId="0" applyFont="1" applyFill="1" applyBorder="1" applyAlignment="1">
      <alignment horizontal="center" vertical="center"/>
    </xf>
    <xf numFmtId="0" fontId="17" fillId="23" borderId="10" xfId="0" applyFont="1" applyFill="1" applyBorder="1" applyAlignment="1">
      <alignment horizontal="center" vertical="center" wrapText="1"/>
    </xf>
    <xf numFmtId="9" fontId="4" fillId="20" borderId="9" xfId="0" applyNumberFormat="1" applyFont="1" applyFill="1" applyBorder="1" applyAlignment="1">
      <alignment horizontal="center" vertical="center" wrapText="1"/>
    </xf>
    <xf numFmtId="0" fontId="16" fillId="20" borderId="1" xfId="0" applyFont="1" applyFill="1" applyBorder="1" applyAlignment="1">
      <alignment horizontal="center" vertical="center"/>
    </xf>
    <xf numFmtId="0" fontId="4" fillId="20" borderId="1" xfId="0" applyFont="1" applyFill="1" applyBorder="1" applyAlignment="1">
      <alignment vertical="center" wrapText="1"/>
    </xf>
    <xf numFmtId="0" fontId="17" fillId="20" borderId="1" xfId="0" applyFont="1" applyFill="1" applyBorder="1" applyAlignment="1">
      <alignment horizontal="center" vertical="center" wrapText="1"/>
    </xf>
    <xf numFmtId="0" fontId="4" fillId="32" borderId="9" xfId="68" applyNumberFormat="1" applyFont="1" applyFill="1" applyBorder="1" applyAlignment="1">
      <alignment horizontal="center" vertical="center" wrapText="1"/>
    </xf>
    <xf numFmtId="0" fontId="4" fillId="32" borderId="1" xfId="0" applyFont="1" applyFill="1" applyBorder="1" applyAlignment="1">
      <alignment horizontal="center" vertical="center"/>
    </xf>
    <xf numFmtId="0" fontId="4" fillId="32" borderId="1" xfId="0" applyFont="1" applyFill="1" applyBorder="1" applyAlignment="1">
      <alignment vertical="center" wrapText="1"/>
    </xf>
    <xf numFmtId="0" fontId="4" fillId="32" borderId="1" xfId="0" applyFont="1" applyFill="1" applyBorder="1" applyAlignment="1">
      <alignment horizontal="center" vertical="center" wrapText="1"/>
    </xf>
    <xf numFmtId="9" fontId="4" fillId="32" borderId="1" xfId="0" applyNumberFormat="1" applyFont="1" applyFill="1" applyBorder="1" applyAlignment="1">
      <alignment horizontal="center" vertical="center" wrapText="1"/>
    </xf>
    <xf numFmtId="0" fontId="9" fillId="22" borderId="0" xfId="0" applyFont="1" applyFill="1" applyAlignment="1">
      <alignment horizontal="center" vertical="center" wrapText="1"/>
    </xf>
    <xf numFmtId="0" fontId="12" fillId="29" borderId="10" xfId="0" applyFont="1" applyFill="1" applyBorder="1" applyAlignment="1">
      <alignment horizontal="center" vertical="center" wrapText="1"/>
    </xf>
    <xf numFmtId="0" fontId="4" fillId="32" borderId="11" xfId="0" applyFont="1" applyFill="1" applyBorder="1" applyAlignment="1">
      <alignment horizontal="center" vertical="center"/>
    </xf>
    <xf numFmtId="0" fontId="16" fillId="29" borderId="1" xfId="0" applyFont="1" applyFill="1" applyBorder="1" applyAlignment="1">
      <alignment horizontal="center" vertical="center"/>
    </xf>
    <xf numFmtId="0" fontId="17" fillId="29" borderId="1" xfId="0" applyFont="1" applyFill="1" applyBorder="1" applyAlignment="1">
      <alignment horizontal="center" vertical="center" wrapText="1"/>
    </xf>
    <xf numFmtId="9" fontId="4" fillId="29" borderId="9" xfId="0" applyNumberFormat="1" applyFont="1" applyFill="1" applyBorder="1" applyAlignment="1">
      <alignment horizontal="center" vertical="center" wrapText="1"/>
    </xf>
    <xf numFmtId="0" fontId="12" fillId="32" borderId="10" xfId="0" applyFont="1" applyFill="1" applyBorder="1" applyAlignment="1">
      <alignment horizontal="center" vertical="center" wrapText="1"/>
    </xf>
    <xf numFmtId="0" fontId="22" fillId="0" borderId="0" xfId="0" applyFont="1" applyAlignment="1">
      <alignment horizontal="center" vertical="center" wrapText="1"/>
    </xf>
    <xf numFmtId="0" fontId="4" fillId="29" borderId="1" xfId="0" applyFont="1" applyFill="1" applyBorder="1" applyAlignment="1">
      <alignment horizontal="center" vertical="center"/>
    </xf>
    <xf numFmtId="0" fontId="4" fillId="29" borderId="1" xfId="0" applyFont="1" applyFill="1" applyBorder="1" applyAlignment="1">
      <alignment horizontal="left" vertical="center" wrapText="1"/>
    </xf>
    <xf numFmtId="0" fontId="4" fillId="29" borderId="1" xfId="0" applyFont="1" applyFill="1" applyBorder="1" applyAlignment="1">
      <alignment horizontal="center" vertical="center" wrapText="1"/>
    </xf>
    <xf numFmtId="0" fontId="37" fillId="0" borderId="0" xfId="0" applyFont="1"/>
    <xf numFmtId="0" fontId="36" fillId="29" borderId="9" xfId="0" applyFont="1" applyFill="1" applyBorder="1" applyAlignment="1">
      <alignment horizontal="center" vertical="center" wrapText="1"/>
    </xf>
    <xf numFmtId="0" fontId="14" fillId="0" borderId="0" xfId="0" applyFont="1" applyAlignment="1">
      <alignment horizontal="center" vertical="center"/>
    </xf>
    <xf numFmtId="0" fontId="31" fillId="0" borderId="0" xfId="0" applyFont="1" applyAlignment="1">
      <alignment horizontal="center" vertical="center" wrapText="1"/>
    </xf>
    <xf numFmtId="0" fontId="4" fillId="0" borderId="0" xfId="0" applyFont="1" applyAlignment="1">
      <alignment horizontal="center" vertical="center"/>
    </xf>
    <xf numFmtId="0" fontId="32" fillId="0" borderId="0" xfId="0" applyFont="1" applyAlignment="1">
      <alignment vertical="center" wrapText="1"/>
    </xf>
    <xf numFmtId="0" fontId="32" fillId="0" borderId="0" xfId="0" applyFont="1" applyAlignment="1">
      <alignment horizontal="center" vertical="center" wrapText="1"/>
    </xf>
    <xf numFmtId="0" fontId="21" fillId="0" borderId="0" xfId="0" applyFont="1" applyAlignment="1">
      <alignment horizontal="center" vertical="center" wrapText="1"/>
    </xf>
    <xf numFmtId="0" fontId="32" fillId="0" borderId="0" xfId="0" applyFont="1" applyAlignment="1">
      <alignment horizontal="left" vertical="center" wrapText="1"/>
    </xf>
    <xf numFmtId="0" fontId="32" fillId="23" borderId="9" xfId="0" applyFont="1" applyFill="1" applyBorder="1" applyAlignment="1">
      <alignment horizontal="center" vertical="center" wrapText="1"/>
    </xf>
    <xf numFmtId="0" fontId="32" fillId="20" borderId="1" xfId="0" applyFont="1" applyFill="1" applyBorder="1" applyAlignment="1">
      <alignment horizontal="center" vertical="center"/>
    </xf>
    <xf numFmtId="0" fontId="32" fillId="20" borderId="1" xfId="0" applyFont="1" applyFill="1" applyBorder="1" applyAlignment="1">
      <alignment vertical="center" wrapText="1"/>
    </xf>
    <xf numFmtId="0" fontId="32" fillId="20" borderId="1" xfId="0" applyFont="1" applyFill="1" applyBorder="1" applyAlignment="1">
      <alignment horizontal="center" vertical="center" wrapText="1"/>
    </xf>
    <xf numFmtId="0" fontId="31" fillId="21" borderId="9" xfId="0" applyFont="1" applyFill="1" applyBorder="1" applyAlignment="1">
      <alignment horizontal="center" vertical="center"/>
    </xf>
    <xf numFmtId="0" fontId="9" fillId="21" borderId="9" xfId="0" applyFont="1" applyFill="1" applyBorder="1" applyAlignment="1">
      <alignment horizontal="center" vertical="center" wrapText="1"/>
    </xf>
    <xf numFmtId="1" fontId="14" fillId="0" borderId="0" xfId="0" applyNumberFormat="1" applyFont="1" applyAlignment="1">
      <alignment horizontal="left" vertical="center"/>
    </xf>
    <xf numFmtId="1" fontId="22" fillId="0" borderId="0" xfId="67" applyNumberFormat="1" applyFont="1" applyFill="1" applyAlignment="1">
      <alignment horizontal="center" vertical="center" wrapText="1"/>
    </xf>
    <xf numFmtId="0" fontId="31" fillId="31" borderId="1" xfId="0" applyFont="1" applyFill="1" applyBorder="1" applyAlignment="1">
      <alignment horizontal="center" vertical="center" wrapText="1"/>
    </xf>
    <xf numFmtId="0" fontId="22" fillId="0" borderId="0" xfId="0" applyFont="1" applyFill="1"/>
    <xf numFmtId="0" fontId="39" fillId="0" borderId="0" xfId="0" applyFont="1" applyAlignment="1">
      <alignment horizontal="left" vertical="center"/>
    </xf>
    <xf numFmtId="0" fontId="20" fillId="0" borderId="0" xfId="0" applyFont="1" applyFill="1" applyAlignment="1">
      <alignment vertical="center"/>
    </xf>
    <xf numFmtId="0" fontId="21" fillId="0" borderId="0" xfId="0" applyFont="1" applyFill="1" applyAlignment="1">
      <alignment vertical="center"/>
    </xf>
    <xf numFmtId="0" fontId="22" fillId="0" borderId="0" xfId="0" applyFont="1" applyFill="1" applyAlignment="1">
      <alignment vertical="center"/>
    </xf>
    <xf numFmtId="0" fontId="0" fillId="0" borderId="0" xfId="0" applyFill="1" applyAlignment="1">
      <alignment vertical="center"/>
    </xf>
    <xf numFmtId="0" fontId="40" fillId="0" borderId="0" xfId="0" applyFont="1" applyAlignment="1">
      <alignment horizontal="left" vertical="center"/>
    </xf>
    <xf numFmtId="0" fontId="9" fillId="21" borderId="16" xfId="0" applyFont="1" applyFill="1" applyBorder="1" applyAlignment="1">
      <alignment horizontal="center" vertical="center" wrapText="1"/>
    </xf>
    <xf numFmtId="0" fontId="9" fillId="21" borderId="15" xfId="0" applyFont="1" applyFill="1" applyBorder="1" applyAlignment="1">
      <alignment horizontal="center" vertical="center" wrapText="1"/>
    </xf>
    <xf numFmtId="1" fontId="9" fillId="21" borderId="9" xfId="0" applyNumberFormat="1" applyFont="1" applyFill="1" applyBorder="1" applyAlignment="1">
      <alignment horizontal="center" vertical="center" wrapText="1"/>
    </xf>
    <xf numFmtId="0" fontId="9" fillId="21" borderId="9" xfId="0" applyFont="1" applyFill="1" applyBorder="1" applyAlignment="1">
      <alignment horizontal="center" vertical="center"/>
    </xf>
    <xf numFmtId="0" fontId="9" fillId="21" borderId="12" xfId="0" applyFont="1" applyFill="1" applyBorder="1" applyAlignment="1">
      <alignment horizontal="center" vertical="center" wrapText="1"/>
    </xf>
    <xf numFmtId="1" fontId="4" fillId="23" borderId="9" xfId="0" applyNumberFormat="1" applyFont="1" applyFill="1" applyBorder="1" applyAlignment="1">
      <alignment horizontal="center" vertical="center" wrapText="1"/>
    </xf>
    <xf numFmtId="9" fontId="4" fillId="29" borderId="11" xfId="0" applyNumberFormat="1" applyFont="1" applyFill="1" applyBorder="1" applyAlignment="1">
      <alignment horizontal="center" vertical="center" wrapText="1"/>
    </xf>
    <xf numFmtId="0" fontId="21" fillId="20" borderId="1" xfId="0" applyFont="1" applyFill="1" applyBorder="1" applyAlignment="1">
      <alignment horizontal="center" vertical="center"/>
    </xf>
    <xf numFmtId="0" fontId="21" fillId="20" borderId="24" xfId="0" applyFont="1" applyFill="1" applyBorder="1" applyAlignment="1">
      <alignment horizontal="center" vertical="center"/>
    </xf>
    <xf numFmtId="0" fontId="4" fillId="32" borderId="9" xfId="0" applyFont="1" applyFill="1" applyBorder="1" applyAlignment="1">
      <alignment vertical="center" wrapText="1"/>
    </xf>
    <xf numFmtId="0" fontId="4" fillId="32" borderId="9" xfId="0" applyFont="1" applyFill="1" applyBorder="1" applyAlignment="1">
      <alignment horizontal="left" vertical="center" wrapText="1"/>
    </xf>
    <xf numFmtId="0" fontId="28" fillId="0" borderId="0" xfId="0" applyFont="1" applyFill="1" applyAlignment="1">
      <alignment horizontal="left" vertical="top"/>
    </xf>
    <xf numFmtId="0" fontId="11" fillId="0" borderId="0" xfId="0" applyFont="1" applyFill="1" applyAlignment="1">
      <alignment horizontal="left" vertical="center"/>
    </xf>
    <xf numFmtId="0" fontId="4" fillId="23" borderId="9" xfId="0" applyFont="1" applyFill="1" applyBorder="1" applyAlignment="1">
      <alignment horizontal="justify" vertical="center" wrapText="1"/>
    </xf>
    <xf numFmtId="0" fontId="4" fillId="29" borderId="9" xfId="0" applyFont="1" applyFill="1" applyBorder="1" applyAlignment="1">
      <alignment horizontal="justify" vertical="center" wrapText="1"/>
    </xf>
    <xf numFmtId="0" fontId="4" fillId="32" borderId="9" xfId="0" applyFont="1" applyFill="1" applyBorder="1" applyAlignment="1">
      <alignment horizontal="justify" vertical="center" wrapText="1"/>
    </xf>
    <xf numFmtId="0" fontId="32" fillId="32" borderId="9" xfId="0" applyFont="1" applyFill="1" applyBorder="1" applyAlignment="1">
      <alignment horizontal="justify" vertical="center" wrapText="1"/>
    </xf>
    <xf numFmtId="0" fontId="16" fillId="29" borderId="9" xfId="0" applyFont="1" applyFill="1" applyBorder="1" applyAlignment="1">
      <alignment horizontal="center" vertical="center" wrapText="1"/>
    </xf>
    <xf numFmtId="0" fontId="4" fillId="20" borderId="9" xfId="0" applyFont="1" applyFill="1" applyBorder="1" applyAlignment="1">
      <alignment horizontal="justify" vertical="center" wrapText="1"/>
    </xf>
    <xf numFmtId="0" fontId="32" fillId="29" borderId="9" xfId="0" applyFont="1" applyFill="1" applyBorder="1" applyAlignment="1">
      <alignment horizontal="justify" vertical="center" wrapText="1"/>
    </xf>
    <xf numFmtId="0" fontId="36" fillId="29" borderId="9" xfId="0" applyFont="1" applyFill="1" applyBorder="1" applyAlignment="1">
      <alignment horizontal="justify" vertical="center" wrapText="1"/>
    </xf>
    <xf numFmtId="0" fontId="29" fillId="0" borderId="0" xfId="0" applyFont="1" applyFill="1" applyAlignment="1">
      <alignment horizontal="left" vertical="center" wrapText="1"/>
    </xf>
    <xf numFmtId="0" fontId="20" fillId="0" borderId="0" xfId="0" applyFont="1" applyFill="1"/>
    <xf numFmtId="0" fontId="20" fillId="0" borderId="0" xfId="0" applyFont="1" applyFill="1" applyAlignment="1">
      <alignment horizontal="center"/>
    </xf>
    <xf numFmtId="0" fontId="22" fillId="0" borderId="0" xfId="0" applyFont="1" applyFill="1" applyAlignment="1">
      <alignment horizontal="center"/>
    </xf>
    <xf numFmtId="0" fontId="20" fillId="0" borderId="0" xfId="0" applyFont="1" applyFill="1" applyAlignment="1">
      <alignment horizontal="left"/>
    </xf>
    <xf numFmtId="0" fontId="37" fillId="0" borderId="0" xfId="0" applyFont="1" applyFill="1"/>
    <xf numFmtId="0" fontId="34" fillId="21" borderId="9" xfId="0" applyFont="1" applyFill="1" applyBorder="1" applyAlignment="1">
      <alignment horizontal="center" vertical="center" wrapText="1"/>
    </xf>
    <xf numFmtId="4" fontId="4" fillId="23" borderId="11" xfId="0" applyNumberFormat="1" applyFont="1" applyFill="1" applyBorder="1" applyAlignment="1" applyProtection="1">
      <alignment horizontal="center" vertical="center" wrapText="1"/>
      <protection locked="0"/>
    </xf>
    <xf numFmtId="4" fontId="4" fillId="23" borderId="9" xfId="0" applyNumberFormat="1" applyFont="1" applyFill="1" applyBorder="1" applyAlignment="1" applyProtection="1">
      <alignment horizontal="center" vertical="center" wrapText="1"/>
      <protection locked="0"/>
    </xf>
    <xf numFmtId="4" fontId="4" fillId="23" borderId="10" xfId="0" applyNumberFormat="1" applyFont="1" applyFill="1" applyBorder="1" applyAlignment="1" applyProtection="1">
      <alignment horizontal="center" vertical="center" wrapText="1"/>
      <protection locked="0"/>
    </xf>
    <xf numFmtId="4" fontId="4" fillId="26" borderId="9" xfId="0" applyNumberFormat="1" applyFont="1" applyFill="1" applyBorder="1" applyAlignment="1" applyProtection="1">
      <alignment horizontal="center" vertical="center" wrapText="1"/>
      <protection locked="0"/>
    </xf>
    <xf numFmtId="4" fontId="4" fillId="29" borderId="11" xfId="0" applyNumberFormat="1" applyFont="1" applyFill="1" applyBorder="1" applyAlignment="1" applyProtection="1">
      <alignment horizontal="center" vertical="center" wrapText="1"/>
      <protection locked="0"/>
    </xf>
    <xf numFmtId="4" fontId="4" fillId="29" borderId="9" xfId="0" applyNumberFormat="1" applyFont="1" applyFill="1" applyBorder="1" applyAlignment="1" applyProtection="1">
      <alignment horizontal="center" vertical="center" wrapText="1"/>
      <protection locked="0"/>
    </xf>
    <xf numFmtId="4" fontId="4" fillId="32" borderId="9" xfId="0" applyNumberFormat="1" applyFont="1" applyFill="1" applyBorder="1" applyAlignment="1" applyProtection="1">
      <alignment horizontal="center" vertical="center" wrapText="1"/>
      <protection locked="0"/>
    </xf>
    <xf numFmtId="3" fontId="4" fillId="23" borderId="9" xfId="0" applyNumberFormat="1" applyFont="1" applyFill="1" applyBorder="1" applyAlignment="1" applyProtection="1">
      <alignment horizontal="center" vertical="center" wrapText="1"/>
      <protection locked="0"/>
    </xf>
    <xf numFmtId="3" fontId="4" fillId="20" borderId="9" xfId="0" applyNumberFormat="1" applyFont="1" applyFill="1" applyBorder="1" applyAlignment="1" applyProtection="1">
      <alignment horizontal="center" vertical="center" wrapText="1"/>
      <protection locked="0"/>
    </xf>
    <xf numFmtId="4" fontId="4" fillId="20" borderId="9" xfId="0" applyNumberFormat="1" applyFont="1" applyFill="1" applyBorder="1" applyAlignment="1" applyProtection="1">
      <alignment horizontal="center" vertical="center" wrapText="1"/>
      <protection locked="0"/>
    </xf>
    <xf numFmtId="3" fontId="4" fillId="29" borderId="9" xfId="0" applyNumberFormat="1" applyFont="1" applyFill="1" applyBorder="1" applyAlignment="1" applyProtection="1">
      <alignment horizontal="center" vertical="center" wrapText="1"/>
      <protection locked="0"/>
    </xf>
    <xf numFmtId="3" fontId="4" fillId="32" borderId="9" xfId="0" applyNumberFormat="1" applyFont="1" applyFill="1" applyBorder="1" applyAlignment="1" applyProtection="1">
      <alignment horizontal="center" vertical="center" wrapText="1"/>
      <protection locked="0"/>
    </xf>
    <xf numFmtId="4" fontId="36" fillId="37" borderId="9" xfId="0" applyNumberFormat="1" applyFont="1" applyFill="1" applyBorder="1" applyAlignment="1">
      <alignment horizontal="center" vertical="center" wrapText="1"/>
    </xf>
    <xf numFmtId="4" fontId="36" fillId="23" borderId="9" xfId="0" applyNumberFormat="1" applyFont="1" applyFill="1" applyBorder="1" applyAlignment="1" applyProtection="1">
      <alignment horizontal="center" vertical="center" wrapText="1"/>
      <protection locked="0"/>
    </xf>
    <xf numFmtId="3" fontId="36" fillId="23" borderId="9" xfId="0" applyNumberFormat="1" applyFont="1" applyFill="1" applyBorder="1" applyAlignment="1" applyProtection="1">
      <alignment horizontal="center" vertical="center" wrapText="1"/>
      <protection locked="0"/>
    </xf>
    <xf numFmtId="3" fontId="36" fillId="20" borderId="9" xfId="0" applyNumberFormat="1" applyFont="1" applyFill="1" applyBorder="1" applyAlignment="1" applyProtection="1">
      <alignment horizontal="center" vertical="center" wrapText="1"/>
      <protection locked="0"/>
    </xf>
    <xf numFmtId="4" fontId="36" fillId="20" borderId="9" xfId="0" applyNumberFormat="1" applyFont="1" applyFill="1" applyBorder="1" applyAlignment="1" applyProtection="1">
      <alignment horizontal="center" vertical="center" wrapText="1"/>
      <protection locked="0"/>
    </xf>
    <xf numFmtId="4" fontId="36" fillId="29" borderId="9" xfId="0" applyNumberFormat="1" applyFont="1" applyFill="1" applyBorder="1" applyAlignment="1" applyProtection="1">
      <alignment horizontal="center" vertical="center" wrapText="1"/>
      <protection locked="0"/>
    </xf>
    <xf numFmtId="3" fontId="36" fillId="29" borderId="9" xfId="0" applyNumberFormat="1" applyFont="1" applyFill="1" applyBorder="1" applyAlignment="1" applyProtection="1">
      <alignment horizontal="center" vertical="center" wrapText="1"/>
      <protection locked="0"/>
    </xf>
    <xf numFmtId="0" fontId="9" fillId="21" borderId="1" xfId="0" applyFont="1" applyFill="1" applyBorder="1" applyAlignment="1">
      <alignment horizontal="center" vertical="center"/>
    </xf>
    <xf numFmtId="0" fontId="42" fillId="22" borderId="0" xfId="0" applyFont="1" applyFill="1" applyAlignment="1">
      <alignment horizontal="center" vertical="center" textRotation="90" wrapText="1"/>
    </xf>
    <xf numFmtId="1" fontId="4" fillId="20" borderId="9" xfId="0" applyNumberFormat="1" applyFont="1" applyFill="1" applyBorder="1" applyAlignment="1">
      <alignment horizontal="center" vertical="center" wrapText="1"/>
    </xf>
    <xf numFmtId="1" fontId="4" fillId="29" borderId="9" xfId="0" applyNumberFormat="1" applyFont="1" applyFill="1" applyBorder="1" applyAlignment="1">
      <alignment horizontal="center" vertical="center" wrapText="1"/>
    </xf>
    <xf numFmtId="1" fontId="4" fillId="32" borderId="9" xfId="0" applyNumberFormat="1" applyFont="1" applyFill="1" applyBorder="1" applyAlignment="1">
      <alignment horizontal="center" vertical="center" wrapText="1"/>
    </xf>
    <xf numFmtId="1" fontId="21" fillId="22" borderId="0" xfId="0" applyNumberFormat="1" applyFont="1" applyFill="1" applyAlignment="1">
      <alignment horizontal="center" vertical="center" wrapText="1"/>
    </xf>
    <xf numFmtId="1" fontId="32" fillId="20" borderId="1" xfId="0" applyNumberFormat="1" applyFont="1" applyFill="1" applyBorder="1" applyAlignment="1">
      <alignment horizontal="center" vertical="center" wrapText="1"/>
    </xf>
    <xf numFmtId="1" fontId="4" fillId="29" borderId="11" xfId="0" applyNumberFormat="1" applyFont="1" applyFill="1" applyBorder="1" applyAlignment="1">
      <alignment horizontal="center" vertical="center" wrapText="1"/>
    </xf>
    <xf numFmtId="1" fontId="4" fillId="32" borderId="1" xfId="0" applyNumberFormat="1" applyFont="1" applyFill="1" applyBorder="1" applyAlignment="1">
      <alignment horizontal="center" vertical="center" wrapText="1"/>
    </xf>
    <xf numFmtId="1" fontId="0" fillId="0" borderId="0" xfId="0" applyNumberFormat="1" applyAlignment="1">
      <alignment vertical="center" wrapText="1"/>
    </xf>
    <xf numFmtId="4" fontId="10" fillId="23" borderId="9" xfId="0" applyNumberFormat="1" applyFont="1" applyFill="1" applyBorder="1" applyAlignment="1">
      <alignment horizontal="center" vertical="center"/>
    </xf>
    <xf numFmtId="4" fontId="38" fillId="20" borderId="9" xfId="67" applyNumberFormat="1" applyFont="1" applyFill="1" applyBorder="1" applyAlignment="1">
      <alignment horizontal="center" vertical="center" wrapText="1"/>
    </xf>
    <xf numFmtId="4" fontId="10" fillId="29" borderId="9" xfId="0" applyNumberFormat="1" applyFont="1" applyFill="1" applyBorder="1" applyAlignment="1">
      <alignment horizontal="center" vertical="center" wrapText="1"/>
    </xf>
    <xf numFmtId="4" fontId="10" fillId="32" borderId="9" xfId="0" applyNumberFormat="1" applyFont="1" applyFill="1" applyBorder="1" applyAlignment="1">
      <alignment horizontal="center" vertical="center"/>
    </xf>
    <xf numFmtId="4" fontId="10" fillId="0" borderId="0" xfId="67" applyNumberFormat="1" applyFont="1" applyFill="1" applyBorder="1" applyAlignment="1">
      <alignment horizontal="center" vertical="center" wrapText="1"/>
    </xf>
    <xf numFmtId="4" fontId="10" fillId="23" borderId="9" xfId="0" applyNumberFormat="1" applyFont="1" applyFill="1" applyBorder="1" applyAlignment="1">
      <alignment horizontal="center" vertical="center" wrapText="1"/>
    </xf>
    <xf numFmtId="4" fontId="38" fillId="20" borderId="11" xfId="67" applyNumberFormat="1" applyFont="1" applyFill="1" applyBorder="1" applyAlignment="1">
      <alignment horizontal="center" vertical="center" wrapText="1"/>
    </xf>
    <xf numFmtId="4" fontId="10" fillId="32" borderId="9" xfId="0" applyNumberFormat="1" applyFont="1" applyFill="1" applyBorder="1" applyAlignment="1">
      <alignment horizontal="center" vertical="center" wrapText="1"/>
    </xf>
    <xf numFmtId="4" fontId="4" fillId="23" borderId="9" xfId="0" applyNumberFormat="1" applyFont="1" applyFill="1" applyBorder="1" applyAlignment="1">
      <alignment horizontal="center" vertical="center" wrapText="1"/>
    </xf>
    <xf numFmtId="4" fontId="41" fillId="20" borderId="11" xfId="67" applyNumberFormat="1" applyFont="1" applyFill="1" applyBorder="1" applyAlignment="1">
      <alignment horizontal="center" vertical="center" wrapText="1"/>
    </xf>
    <xf numFmtId="4" fontId="41" fillId="20" borderId="23" xfId="67" applyNumberFormat="1" applyFont="1" applyFill="1" applyBorder="1" applyAlignment="1">
      <alignment horizontal="center" vertical="center" wrapText="1"/>
    </xf>
    <xf numFmtId="4" fontId="32" fillId="20" borderId="7" xfId="0" applyNumberFormat="1" applyFont="1" applyFill="1" applyBorder="1" applyAlignment="1">
      <alignment horizontal="center" vertical="center" wrapText="1"/>
    </xf>
    <xf numFmtId="4" fontId="32" fillId="20" borderId="9" xfId="0" applyNumberFormat="1" applyFont="1" applyFill="1" applyBorder="1" applyAlignment="1">
      <alignment horizontal="center" vertical="center" wrapText="1"/>
    </xf>
    <xf numFmtId="4" fontId="4" fillId="20" borderId="9" xfId="0" applyNumberFormat="1" applyFont="1" applyFill="1" applyBorder="1" applyAlignment="1">
      <alignment horizontal="center" vertical="center" wrapText="1"/>
    </xf>
    <xf numFmtId="0" fontId="22" fillId="0" borderId="0" xfId="0" applyFont="1" applyAlignment="1">
      <alignment horizontal="left" vertical="center" wrapText="1"/>
    </xf>
    <xf numFmtId="0" fontId="4" fillId="23" borderId="11" xfId="0" applyFont="1" applyFill="1" applyBorder="1" applyAlignment="1">
      <alignment horizontal="left" vertical="center" wrapText="1"/>
    </xf>
    <xf numFmtId="0" fontId="4" fillId="23" borderId="9" xfId="0" applyFont="1" applyFill="1" applyBorder="1" applyAlignment="1">
      <alignment horizontal="left" vertical="center" wrapText="1"/>
    </xf>
    <xf numFmtId="0" fontId="4" fillId="23" borderId="10" xfId="0" applyFont="1" applyFill="1" applyBorder="1" applyAlignment="1">
      <alignment horizontal="left" vertical="center" wrapText="1"/>
    </xf>
    <xf numFmtId="0" fontId="4" fillId="29" borderId="11" xfId="0" applyFont="1" applyFill="1" applyBorder="1" applyAlignment="1">
      <alignment horizontal="left" vertical="center" wrapText="1"/>
    </xf>
    <xf numFmtId="0" fontId="4" fillId="29" borderId="9" xfId="0" applyFont="1" applyFill="1" applyBorder="1" applyAlignment="1">
      <alignment horizontal="left" vertical="center" wrapText="1"/>
    </xf>
    <xf numFmtId="0" fontId="24" fillId="32" borderId="9" xfId="0" applyFont="1" applyFill="1" applyBorder="1" applyAlignment="1">
      <alignment horizontal="left" vertical="center" wrapText="1"/>
    </xf>
    <xf numFmtId="0" fontId="32" fillId="32" borderId="9" xfId="0" applyFont="1" applyFill="1" applyBorder="1" applyAlignment="1">
      <alignment horizontal="left" vertical="center" wrapText="1"/>
    </xf>
    <xf numFmtId="0" fontId="45" fillId="32" borderId="10" xfId="0" applyFont="1" applyFill="1" applyBorder="1" applyAlignment="1">
      <alignment horizontal="center" vertical="center"/>
    </xf>
    <xf numFmtId="0" fontId="45" fillId="32" borderId="9" xfId="0" applyFont="1" applyFill="1" applyBorder="1" applyAlignment="1">
      <alignment horizontal="center" vertical="center"/>
    </xf>
    <xf numFmtId="0" fontId="45" fillId="32" borderId="10" xfId="0" applyFont="1" applyFill="1" applyBorder="1" applyAlignment="1">
      <alignment horizontal="left" vertical="center" wrapText="1"/>
    </xf>
    <xf numFmtId="0" fontId="47" fillId="32" borderId="10" xfId="0" applyFont="1" applyFill="1" applyBorder="1" applyAlignment="1">
      <alignment horizontal="center" vertical="center" wrapText="1"/>
    </xf>
    <xf numFmtId="4" fontId="45" fillId="32" borderId="10" xfId="0" applyNumberFormat="1" applyFont="1" applyFill="1" applyBorder="1" applyAlignment="1" applyProtection="1">
      <alignment horizontal="center" vertical="center" wrapText="1"/>
      <protection locked="0"/>
    </xf>
    <xf numFmtId="0" fontId="40" fillId="0" borderId="0" xfId="0" applyFont="1" applyFill="1" applyAlignment="1">
      <alignment horizontal="left" vertical="center"/>
    </xf>
    <xf numFmtId="0" fontId="4" fillId="23" borderId="12" xfId="0" applyFont="1" applyFill="1" applyBorder="1" applyAlignment="1">
      <alignment horizontal="center" vertical="center" wrapText="1"/>
    </xf>
    <xf numFmtId="0" fontId="4" fillId="20" borderId="12" xfId="0" applyFont="1" applyFill="1" applyBorder="1" applyAlignment="1">
      <alignment horizontal="center" vertical="center" wrapText="1"/>
    </xf>
    <xf numFmtId="0" fontId="4" fillId="29" borderId="12" xfId="0" applyFont="1" applyFill="1" applyBorder="1" applyAlignment="1">
      <alignment horizontal="center" vertical="center" wrapText="1"/>
    </xf>
    <xf numFmtId="0" fontId="4" fillId="32" borderId="12" xfId="0" applyFont="1" applyFill="1" applyBorder="1" applyAlignment="1">
      <alignment horizontal="center" vertical="center" wrapText="1"/>
    </xf>
    <xf numFmtId="0" fontId="37" fillId="0" borderId="0" xfId="0" applyFont="1" applyFill="1" applyBorder="1"/>
    <xf numFmtId="0" fontId="23" fillId="0" borderId="0" xfId="0" applyFont="1" applyFill="1" applyBorder="1" applyAlignment="1">
      <alignment vertical="center"/>
    </xf>
    <xf numFmtId="0" fontId="4" fillId="0" borderId="0" xfId="0" applyFont="1" applyFill="1" applyBorder="1" applyAlignment="1">
      <alignment vertical="center"/>
    </xf>
    <xf numFmtId="0" fontId="20" fillId="0" borderId="0" xfId="0" applyFont="1" applyFill="1" applyBorder="1"/>
    <xf numFmtId="0" fontId="22" fillId="0" borderId="0" xfId="0" applyFont="1" applyFill="1" applyBorder="1"/>
    <xf numFmtId="0" fontId="34" fillId="0" borderId="0" xfId="0" applyFont="1" applyFill="1" applyBorder="1" applyAlignment="1">
      <alignment vertical="center"/>
    </xf>
    <xf numFmtId="0" fontId="36" fillId="0" borderId="0" xfId="0" applyFont="1" applyFill="1" applyBorder="1" applyAlignment="1">
      <alignment vertical="center"/>
    </xf>
    <xf numFmtId="0" fontId="36" fillId="0" borderId="0" xfId="0" applyFont="1" applyFill="1" applyBorder="1" applyAlignment="1">
      <alignment horizontal="left" vertical="center"/>
    </xf>
    <xf numFmtId="0" fontId="36" fillId="0" borderId="0" xfId="0" applyFont="1" applyFill="1" applyBorder="1" applyAlignment="1">
      <alignment vertical="center" wrapText="1"/>
    </xf>
    <xf numFmtId="0" fontId="4" fillId="0" borderId="0" xfId="0" applyFont="1" applyFill="1" applyBorder="1" applyAlignment="1">
      <alignment vertical="center" wrapText="1"/>
    </xf>
    <xf numFmtId="0" fontId="0" fillId="0" borderId="0" xfId="0" applyFill="1" applyBorder="1"/>
    <xf numFmtId="0" fontId="9" fillId="21" borderId="1" xfId="0" applyFont="1" applyFill="1" applyBorder="1" applyAlignment="1">
      <alignment horizontal="center" vertical="center" wrapText="1"/>
    </xf>
    <xf numFmtId="0" fontId="34" fillId="21" borderId="1" xfId="0" applyFont="1" applyFill="1" applyBorder="1" applyAlignment="1">
      <alignment horizontal="center" vertical="center"/>
    </xf>
    <xf numFmtId="0" fontId="3" fillId="9" borderId="3"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44" fillId="33" borderId="9" xfId="0" applyFont="1" applyFill="1" applyBorder="1" applyAlignment="1">
      <alignment horizontal="center" vertical="center" wrapText="1"/>
    </xf>
    <xf numFmtId="0" fontId="9" fillId="28" borderId="9" xfId="0" applyFont="1" applyFill="1" applyBorder="1" applyAlignment="1">
      <alignment horizontal="center" vertical="center" wrapText="1"/>
    </xf>
    <xf numFmtId="0" fontId="4" fillId="32" borderId="12" xfId="0" applyFont="1" applyFill="1" applyBorder="1" applyAlignment="1">
      <alignment horizontal="justify" vertical="center" wrapText="1"/>
    </xf>
    <xf numFmtId="0" fontId="9" fillId="33" borderId="9" xfId="0" applyFont="1" applyFill="1" applyBorder="1" applyAlignment="1">
      <alignment horizontal="center" vertical="center" wrapText="1"/>
    </xf>
    <xf numFmtId="0" fontId="9" fillId="31" borderId="9" xfId="0" applyFont="1" applyFill="1" applyBorder="1" applyAlignment="1">
      <alignment horizontal="center" vertical="center" wrapText="1"/>
    </xf>
    <xf numFmtId="4" fontId="4" fillId="23" borderId="11" xfId="0" applyNumberFormat="1" applyFont="1" applyFill="1" applyBorder="1" applyAlignment="1" applyProtection="1">
      <alignment horizontal="justify" vertical="center" wrapText="1"/>
      <protection locked="0"/>
    </xf>
    <xf numFmtId="4" fontId="4" fillId="23" borderId="9" xfId="0" applyNumberFormat="1" applyFont="1" applyFill="1" applyBorder="1" applyAlignment="1" applyProtection="1">
      <alignment horizontal="justify" vertical="center" wrapText="1"/>
      <protection locked="0"/>
    </xf>
    <xf numFmtId="4" fontId="4" fillId="23" borderId="10" xfId="0" applyNumberFormat="1" applyFont="1" applyFill="1" applyBorder="1" applyAlignment="1" applyProtection="1">
      <alignment horizontal="justify" vertical="center" wrapText="1"/>
      <protection locked="0"/>
    </xf>
    <xf numFmtId="4" fontId="4" fillId="26" borderId="9" xfId="0" applyNumberFormat="1" applyFont="1" applyFill="1" applyBorder="1" applyAlignment="1" applyProtection="1">
      <alignment horizontal="justify" vertical="center" wrapText="1"/>
      <protection locked="0"/>
    </xf>
    <xf numFmtId="4" fontId="4" fillId="29" borderId="11" xfId="0" applyNumberFormat="1" applyFont="1" applyFill="1" applyBorder="1" applyAlignment="1" applyProtection="1">
      <alignment horizontal="justify" vertical="center" wrapText="1"/>
      <protection locked="0"/>
    </xf>
    <xf numFmtId="4" fontId="4" fillId="29" borderId="9" xfId="0" applyNumberFormat="1" applyFont="1" applyFill="1" applyBorder="1" applyAlignment="1" applyProtection="1">
      <alignment horizontal="justify" vertical="center" wrapText="1"/>
      <protection locked="0"/>
    </xf>
    <xf numFmtId="4" fontId="4" fillId="32" borderId="9" xfId="0" applyNumberFormat="1" applyFont="1" applyFill="1" applyBorder="1" applyAlignment="1" applyProtection="1">
      <alignment horizontal="justify" vertical="center" wrapText="1"/>
      <protection locked="0"/>
    </xf>
    <xf numFmtId="4" fontId="45" fillId="32" borderId="10" xfId="0" applyNumberFormat="1" applyFont="1" applyFill="1" applyBorder="1" applyAlignment="1" applyProtection="1">
      <alignment horizontal="justify" vertical="center" wrapText="1"/>
      <protection locked="0"/>
    </xf>
    <xf numFmtId="0" fontId="4" fillId="32" borderId="1" xfId="0" applyFont="1" applyFill="1" applyBorder="1" applyAlignment="1" applyProtection="1">
      <alignment horizontal="justify" vertical="center" wrapText="1"/>
      <protection locked="0"/>
    </xf>
    <xf numFmtId="0" fontId="4" fillId="32" borderId="10" xfId="0" applyFont="1" applyFill="1" applyBorder="1" applyAlignment="1">
      <alignment horizontal="center" vertical="center" wrapText="1"/>
    </xf>
    <xf numFmtId="0" fontId="4" fillId="32" borderId="10" xfId="0" applyFont="1" applyFill="1" applyBorder="1" applyAlignment="1">
      <alignment horizontal="justify" vertical="center" wrapText="1"/>
    </xf>
    <xf numFmtId="3" fontId="4" fillId="32" borderId="10" xfId="0" applyNumberFormat="1" applyFont="1" applyFill="1" applyBorder="1" applyAlignment="1" applyProtection="1">
      <alignment horizontal="center" vertical="center" wrapText="1"/>
      <protection locked="0"/>
    </xf>
    <xf numFmtId="0" fontId="4" fillId="23" borderId="1" xfId="0" applyFont="1" applyFill="1" applyBorder="1" applyAlignment="1" applyProtection="1">
      <alignment horizontal="justify" vertical="center" wrapText="1"/>
      <protection locked="0"/>
    </xf>
    <xf numFmtId="0" fontId="4" fillId="20" borderId="1" xfId="0" applyFont="1" applyFill="1" applyBorder="1" applyAlignment="1" applyProtection="1">
      <alignment horizontal="justify" vertical="center" wrapText="1"/>
      <protection locked="0"/>
    </xf>
    <xf numFmtId="0" fontId="4" fillId="29" borderId="1" xfId="0" applyFont="1" applyFill="1" applyBorder="1" applyAlignment="1" applyProtection="1">
      <alignment horizontal="justify" vertical="center" wrapText="1"/>
      <protection locked="0"/>
    </xf>
    <xf numFmtId="0" fontId="36" fillId="23" borderId="1" xfId="0" applyFont="1" applyFill="1" applyBorder="1" applyAlignment="1" applyProtection="1">
      <alignment horizontal="justify" vertical="center" wrapText="1"/>
      <protection locked="0"/>
    </xf>
    <xf numFmtId="0" fontId="36" fillId="20" borderId="1" xfId="0" applyFont="1" applyFill="1" applyBorder="1" applyAlignment="1" applyProtection="1">
      <alignment horizontal="justify" vertical="center" wrapText="1"/>
      <protection locked="0"/>
    </xf>
    <xf numFmtId="0" fontId="36" fillId="29" borderId="1" xfId="0" applyFont="1" applyFill="1" applyBorder="1" applyAlignment="1" applyProtection="1">
      <alignment horizontal="justify" vertical="center" wrapText="1"/>
      <protection locked="0"/>
    </xf>
    <xf numFmtId="0" fontId="4" fillId="32" borderId="7" xfId="0" applyFont="1" applyFill="1" applyBorder="1" applyAlignment="1" applyProtection="1">
      <alignment horizontal="justify" vertical="center" wrapText="1"/>
      <protection locked="0"/>
    </xf>
    <xf numFmtId="0" fontId="21" fillId="23" borderId="9" xfId="0" applyFont="1" applyFill="1" applyBorder="1" applyAlignment="1" applyProtection="1">
      <alignment horizontal="justify" vertical="center" wrapText="1"/>
      <protection locked="0"/>
    </xf>
    <xf numFmtId="0" fontId="4" fillId="23" borderId="9" xfId="0" applyFont="1" applyFill="1" applyBorder="1" applyAlignment="1" applyProtection="1">
      <alignment horizontal="justify" vertical="center" wrapText="1"/>
      <protection locked="0"/>
    </xf>
    <xf numFmtId="9" fontId="4" fillId="20" borderId="9" xfId="0" applyNumberFormat="1" applyFont="1" applyFill="1" applyBorder="1" applyAlignment="1" applyProtection="1">
      <alignment horizontal="justify" vertical="center" wrapText="1"/>
      <protection locked="0"/>
    </xf>
    <xf numFmtId="9" fontId="4" fillId="29" borderId="9" xfId="0" applyNumberFormat="1" applyFont="1" applyFill="1" applyBorder="1" applyAlignment="1" applyProtection="1">
      <alignment horizontal="justify" vertical="center" wrapText="1"/>
      <protection locked="0"/>
    </xf>
    <xf numFmtId="9" fontId="4" fillId="32" borderId="9" xfId="0" applyNumberFormat="1" applyFont="1" applyFill="1" applyBorder="1" applyAlignment="1" applyProtection="1">
      <alignment horizontal="justify" vertical="center" wrapText="1"/>
      <protection locked="0"/>
    </xf>
    <xf numFmtId="9" fontId="32" fillId="32" borderId="9" xfId="0" applyNumberFormat="1" applyFont="1" applyFill="1" applyBorder="1" applyAlignment="1" applyProtection="1">
      <alignment horizontal="justify" vertical="center" wrapText="1"/>
      <protection locked="0"/>
    </xf>
    <xf numFmtId="0" fontId="4" fillId="32" borderId="9" xfId="0" applyFont="1" applyFill="1" applyBorder="1" applyAlignment="1" applyProtection="1">
      <alignment horizontal="justify" vertical="center" wrapText="1"/>
      <protection locked="0"/>
    </xf>
    <xf numFmtId="0" fontId="32" fillId="20" borderId="1" xfId="0" applyFont="1" applyFill="1" applyBorder="1" applyAlignment="1" applyProtection="1">
      <alignment horizontal="justify" vertical="center"/>
      <protection locked="0"/>
    </xf>
    <xf numFmtId="0" fontId="21" fillId="20" borderId="1" xfId="0" applyFont="1" applyFill="1" applyBorder="1" applyAlignment="1" applyProtection="1">
      <alignment horizontal="justify" vertical="center"/>
      <protection locked="0"/>
    </xf>
    <xf numFmtId="0" fontId="21" fillId="20" borderId="24" xfId="0" applyFont="1" applyFill="1" applyBorder="1" applyAlignment="1" applyProtection="1">
      <alignment horizontal="justify" vertical="center"/>
      <protection locked="0"/>
    </xf>
    <xf numFmtId="9" fontId="4" fillId="29" borderId="11" xfId="0" applyNumberFormat="1" applyFont="1" applyFill="1" applyBorder="1" applyAlignment="1" applyProtection="1">
      <alignment horizontal="justify" vertical="center" wrapText="1"/>
      <protection locked="0"/>
    </xf>
    <xf numFmtId="9" fontId="4" fillId="32" borderId="1" xfId="0" applyNumberFormat="1" applyFont="1" applyFill="1" applyBorder="1" applyAlignment="1" applyProtection="1">
      <alignment horizontal="justify" vertical="center" wrapText="1"/>
      <protection locked="0"/>
    </xf>
    <xf numFmtId="0" fontId="4" fillId="32" borderId="7" xfId="0" applyFont="1" applyFill="1" applyBorder="1" applyAlignment="1">
      <alignment horizontal="center" vertical="center"/>
    </xf>
    <xf numFmtId="0" fontId="4" fillId="32" borderId="7" xfId="0" applyFont="1" applyFill="1" applyBorder="1" applyAlignment="1">
      <alignment vertical="center" wrapText="1"/>
    </xf>
    <xf numFmtId="0" fontId="4" fillId="32" borderId="7" xfId="0" applyFont="1" applyFill="1" applyBorder="1" applyAlignment="1">
      <alignment horizontal="center" vertical="center" wrapText="1"/>
    </xf>
    <xf numFmtId="4" fontId="10" fillId="32" borderId="10" xfId="0" applyNumberFormat="1" applyFont="1" applyFill="1" applyBorder="1" applyAlignment="1">
      <alignment horizontal="center" vertical="center" wrapText="1"/>
    </xf>
    <xf numFmtId="1" fontId="4" fillId="32" borderId="7" xfId="0" applyNumberFormat="1" applyFont="1" applyFill="1" applyBorder="1" applyAlignment="1">
      <alignment horizontal="center" vertical="center" wrapText="1"/>
    </xf>
    <xf numFmtId="9" fontId="4" fillId="32" borderId="7" xfId="0" applyNumberFormat="1" applyFont="1" applyFill="1" applyBorder="1" applyAlignment="1">
      <alignment horizontal="center" vertical="center" wrapText="1"/>
    </xf>
    <xf numFmtId="9" fontId="4" fillId="32" borderId="7" xfId="0" applyNumberFormat="1" applyFont="1" applyFill="1" applyBorder="1" applyAlignment="1" applyProtection="1">
      <alignment horizontal="justify" vertical="center" wrapText="1"/>
      <protection locked="0"/>
    </xf>
    <xf numFmtId="2" fontId="0" fillId="0" borderId="0" xfId="0" applyNumberFormat="1" applyAlignment="1">
      <alignment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15" borderId="3" xfId="0" applyFont="1" applyFill="1" applyBorder="1" applyAlignment="1">
      <alignment horizontal="center" vertical="center" wrapText="1"/>
    </xf>
    <xf numFmtId="0" fontId="3" fillId="15" borderId="5" xfId="0" applyFont="1" applyFill="1" applyBorder="1" applyAlignment="1">
      <alignment horizontal="center" vertical="center" wrapText="1"/>
    </xf>
    <xf numFmtId="0" fontId="3" fillId="15"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18" borderId="3" xfId="0" applyFont="1" applyFill="1" applyBorder="1" applyAlignment="1">
      <alignment horizontal="center" vertical="center" wrapText="1"/>
    </xf>
    <xf numFmtId="0" fontId="3" fillId="18" borderId="5" xfId="0" applyFont="1" applyFill="1" applyBorder="1" applyAlignment="1">
      <alignment horizontal="center" vertical="center" wrapText="1"/>
    </xf>
    <xf numFmtId="0" fontId="3" fillId="18" borderId="2"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2" fillId="16" borderId="3" xfId="0" applyFont="1" applyFill="1" applyBorder="1" applyAlignment="1">
      <alignment horizontal="center"/>
    </xf>
    <xf numFmtId="0" fontId="2" fillId="0" borderId="5" xfId="0" applyFont="1" applyBorder="1" applyAlignment="1"/>
    <xf numFmtId="0" fontId="2" fillId="0" borderId="2" xfId="0" applyFont="1" applyBorder="1" applyAlignment="1"/>
    <xf numFmtId="0" fontId="3" fillId="17" borderId="3" xfId="0" applyFont="1" applyFill="1" applyBorder="1" applyAlignment="1">
      <alignment horizontal="center" vertical="center" wrapText="1"/>
    </xf>
    <xf numFmtId="0" fontId="3" fillId="17" borderId="5" xfId="0" applyFont="1" applyFill="1" applyBorder="1" applyAlignment="1">
      <alignment horizontal="center" vertical="center" wrapText="1"/>
    </xf>
    <xf numFmtId="0" fontId="3" fillId="17" borderId="2"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3" fillId="10" borderId="1" xfId="0" applyFont="1" applyFill="1" applyBorder="1" applyAlignment="1">
      <alignment horizontal="center" vertical="center" wrapText="1"/>
    </xf>
    <xf numFmtId="0" fontId="3" fillId="10" borderId="3" xfId="0" applyFont="1" applyFill="1" applyBorder="1" applyAlignment="1">
      <alignment horizontal="center" vertical="center" wrapText="1"/>
    </xf>
    <xf numFmtId="0" fontId="0" fillId="10" borderId="5" xfId="0" applyFill="1" applyBorder="1" applyAlignment="1">
      <alignment horizontal="center"/>
    </xf>
    <xf numFmtId="0" fontId="0" fillId="10" borderId="2" xfId="0" applyFill="1" applyBorder="1" applyAlignment="1">
      <alignment horizontal="center"/>
    </xf>
    <xf numFmtId="0" fontId="3" fillId="14" borderId="3" xfId="0" applyFont="1" applyFill="1" applyBorder="1" applyAlignment="1">
      <alignment horizontal="center" vertical="center" wrapText="1"/>
    </xf>
    <xf numFmtId="0" fontId="0" fillId="14" borderId="5" xfId="0" applyFill="1" applyBorder="1" applyAlignment="1">
      <alignment horizontal="center" vertical="center" wrapText="1"/>
    </xf>
    <xf numFmtId="0" fontId="0" fillId="14" borderId="2" xfId="0" applyFill="1" applyBorder="1" applyAlignment="1">
      <alignment horizontal="center" vertical="center" wrapText="1"/>
    </xf>
    <xf numFmtId="0" fontId="3" fillId="4" borderId="3" xfId="0" applyFont="1" applyFill="1" applyBorder="1" applyAlignment="1">
      <alignment horizontal="left" vertical="center" wrapText="1"/>
    </xf>
    <xf numFmtId="0" fontId="0" fillId="4" borderId="5" xfId="0" applyFill="1" applyBorder="1" applyAlignment="1">
      <alignment horizontal="left" vertical="center" wrapText="1"/>
    </xf>
    <xf numFmtId="0" fontId="0" fillId="4" borderId="2" xfId="0" applyFill="1" applyBorder="1" applyAlignment="1">
      <alignment horizontal="left" vertical="center" wrapText="1"/>
    </xf>
    <xf numFmtId="0" fontId="3" fillId="7" borderId="3" xfId="0" applyFont="1" applyFill="1" applyBorder="1" applyAlignment="1">
      <alignment horizontal="left" vertical="center" wrapText="1"/>
    </xf>
    <xf numFmtId="0" fontId="0" fillId="7" borderId="2" xfId="0" applyFill="1" applyBorder="1" applyAlignment="1">
      <alignment horizontal="left" vertical="center" wrapText="1"/>
    </xf>
    <xf numFmtId="0" fontId="3" fillId="13" borderId="3" xfId="0" applyFont="1" applyFill="1" applyBorder="1" applyAlignment="1">
      <alignment horizontal="center" vertical="center" wrapText="1"/>
    </xf>
    <xf numFmtId="0" fontId="0" fillId="13" borderId="5" xfId="0" applyFill="1" applyBorder="1" applyAlignment="1">
      <alignment horizontal="center" vertical="center" wrapText="1"/>
    </xf>
    <xf numFmtId="0" fontId="0" fillId="13" borderId="2" xfId="0"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48" fillId="0" borderId="25" xfId="0" applyFont="1" applyBorder="1" applyAlignment="1">
      <alignment horizontal="left" vertical="top"/>
    </xf>
    <xf numFmtId="0" fontId="48" fillId="0" borderId="26" xfId="0" applyFont="1" applyBorder="1" applyAlignment="1">
      <alignment horizontal="left" vertical="top"/>
    </xf>
    <xf numFmtId="0" fontId="48" fillId="0" borderId="27" xfId="0" applyFont="1" applyBorder="1" applyAlignment="1">
      <alignment horizontal="left" vertical="top"/>
    </xf>
    <xf numFmtId="0" fontId="48" fillId="0" borderId="28" xfId="0" applyFont="1" applyBorder="1" applyAlignment="1" applyProtection="1">
      <alignment horizontal="justify" vertical="top" wrapText="1"/>
      <protection locked="0"/>
    </xf>
    <xf numFmtId="0" fontId="48" fillId="0" borderId="0" xfId="0" applyFont="1" applyBorder="1" applyAlignment="1" applyProtection="1">
      <alignment horizontal="justify" vertical="top" wrapText="1"/>
      <protection locked="0"/>
    </xf>
    <xf numFmtId="0" fontId="48" fillId="0" borderId="29" xfId="0" applyFont="1" applyBorder="1" applyAlignment="1" applyProtection="1">
      <alignment horizontal="justify" vertical="top" wrapText="1"/>
      <protection locked="0"/>
    </xf>
    <xf numFmtId="0" fontId="48" fillId="0" borderId="30" xfId="0" applyFont="1" applyBorder="1" applyAlignment="1" applyProtection="1">
      <alignment horizontal="justify" vertical="top" wrapText="1"/>
      <protection locked="0"/>
    </xf>
    <xf numFmtId="0" fontId="48" fillId="0" borderId="4" xfId="0" applyFont="1" applyBorder="1" applyAlignment="1" applyProtection="1">
      <alignment horizontal="justify" vertical="top" wrapText="1"/>
      <protection locked="0"/>
    </xf>
    <xf numFmtId="0" fontId="48" fillId="0" borderId="31" xfId="0" applyFont="1" applyBorder="1" applyAlignment="1" applyProtection="1">
      <alignment horizontal="justify" vertical="top" wrapText="1"/>
      <protection locked="0"/>
    </xf>
    <xf numFmtId="0" fontId="9" fillId="31" borderId="10" xfId="0" applyFont="1" applyFill="1" applyBorder="1" applyAlignment="1">
      <alignment horizontal="center" vertical="center" wrapText="1"/>
    </xf>
    <xf numFmtId="0" fontId="9" fillId="31" borderId="14" xfId="0" applyFont="1" applyFill="1" applyBorder="1" applyAlignment="1">
      <alignment horizontal="center" vertical="center" wrapText="1"/>
    </xf>
    <xf numFmtId="0" fontId="9" fillId="31" borderId="11" xfId="0" applyFont="1" applyFill="1" applyBorder="1" applyAlignment="1">
      <alignment horizontal="center" vertical="center" wrapText="1"/>
    </xf>
    <xf numFmtId="0" fontId="31" fillId="34" borderId="9" xfId="0" applyFont="1" applyFill="1" applyBorder="1" applyAlignment="1">
      <alignment horizontal="center" vertical="center" wrapText="1"/>
    </xf>
    <xf numFmtId="0" fontId="46" fillId="34" borderId="9" xfId="0" applyFont="1" applyFill="1" applyBorder="1" applyAlignment="1">
      <alignment horizontal="center" vertical="center" wrapText="1"/>
    </xf>
    <xf numFmtId="0" fontId="46" fillId="34" borderId="10" xfId="0" applyFont="1" applyFill="1" applyBorder="1" applyAlignment="1">
      <alignment horizontal="center" vertical="center" wrapText="1"/>
    </xf>
    <xf numFmtId="0" fontId="44" fillId="33" borderId="9" xfId="0" applyFont="1" applyFill="1" applyBorder="1" applyAlignment="1">
      <alignment horizontal="center" vertical="center"/>
    </xf>
    <xf numFmtId="0" fontId="44" fillId="33" borderId="10" xfId="0" applyFont="1" applyFill="1" applyBorder="1" applyAlignment="1">
      <alignment horizontal="center" vertical="center"/>
    </xf>
    <xf numFmtId="0" fontId="44" fillId="33" borderId="10" xfId="0" applyFont="1" applyFill="1" applyBorder="1" applyAlignment="1">
      <alignment horizontal="center" vertical="center" wrapText="1"/>
    </xf>
    <xf numFmtId="0" fontId="44" fillId="33" borderId="11" xfId="0" applyFont="1" applyFill="1" applyBorder="1" applyAlignment="1">
      <alignment horizontal="center" vertical="center" wrapText="1"/>
    </xf>
    <xf numFmtId="0" fontId="44" fillId="33" borderId="9" xfId="0" applyFont="1" applyFill="1" applyBorder="1" applyAlignment="1">
      <alignment horizontal="center" vertical="center" wrapText="1"/>
    </xf>
    <xf numFmtId="0" fontId="44" fillId="33" borderId="14" xfId="0" applyFont="1" applyFill="1" applyBorder="1" applyAlignment="1">
      <alignment horizontal="center" vertical="center" wrapText="1"/>
    </xf>
    <xf numFmtId="0" fontId="31" fillId="30" borderId="10" xfId="0" applyFont="1" applyFill="1" applyBorder="1" applyAlignment="1">
      <alignment horizontal="center" vertical="center" wrapText="1"/>
    </xf>
    <xf numFmtId="0" fontId="31" fillId="30" borderId="14" xfId="0" applyFont="1" applyFill="1" applyBorder="1" applyAlignment="1">
      <alignment horizontal="center" vertical="center" wrapText="1"/>
    </xf>
    <xf numFmtId="0" fontId="9" fillId="31" borderId="17" xfId="0" applyFont="1" applyFill="1" applyBorder="1" applyAlignment="1">
      <alignment horizontal="center" vertical="center" wrapText="1"/>
    </xf>
    <xf numFmtId="0" fontId="9" fillId="31" borderId="19" xfId="0" applyFont="1" applyFill="1" applyBorder="1" applyAlignment="1">
      <alignment horizontal="center" vertical="center" wrapText="1"/>
    </xf>
    <xf numFmtId="0" fontId="9" fillId="31" borderId="18" xfId="0" applyFont="1" applyFill="1" applyBorder="1" applyAlignment="1">
      <alignment horizontal="center" vertical="center" wrapText="1"/>
    </xf>
    <xf numFmtId="0" fontId="9" fillId="24" borderId="11" xfId="0" applyFont="1" applyFill="1" applyBorder="1" applyAlignment="1">
      <alignment horizontal="center" vertical="center" wrapText="1"/>
    </xf>
    <xf numFmtId="0" fontId="9" fillId="24" borderId="9" xfId="0" applyFont="1" applyFill="1" applyBorder="1" applyAlignment="1">
      <alignment horizontal="center" vertical="center" wrapText="1"/>
    </xf>
    <xf numFmtId="0" fontId="9" fillId="24" borderId="10" xfId="0" applyFont="1" applyFill="1" applyBorder="1" applyAlignment="1">
      <alignment horizontal="center" vertical="center" wrapText="1"/>
    </xf>
    <xf numFmtId="0" fontId="9" fillId="28" borderId="9" xfId="0" applyFont="1" applyFill="1" applyBorder="1" applyAlignment="1">
      <alignment horizontal="center" vertical="center" wrapText="1"/>
    </xf>
    <xf numFmtId="0" fontId="3" fillId="25" borderId="11" xfId="0" applyFont="1" applyFill="1" applyBorder="1" applyAlignment="1">
      <alignment horizontal="center" vertical="center" wrapText="1"/>
    </xf>
    <xf numFmtId="0" fontId="3" fillId="25" borderId="9" xfId="0" applyFont="1" applyFill="1" applyBorder="1" applyAlignment="1">
      <alignment horizontal="center" vertical="center" wrapText="1"/>
    </xf>
    <xf numFmtId="0" fontId="3" fillId="25" borderId="10" xfId="0" applyFont="1" applyFill="1" applyBorder="1" applyAlignment="1">
      <alignment horizontal="center" vertical="center" wrapText="1"/>
    </xf>
    <xf numFmtId="0" fontId="9" fillId="27" borderId="10" xfId="0" applyFont="1" applyFill="1" applyBorder="1" applyAlignment="1">
      <alignment horizontal="center" vertical="center" wrapText="1"/>
    </xf>
    <xf numFmtId="0" fontId="9" fillId="27" borderId="14" xfId="0" applyFont="1" applyFill="1" applyBorder="1" applyAlignment="1">
      <alignment horizontal="center" vertical="center" wrapText="1"/>
    </xf>
    <xf numFmtId="0" fontId="9" fillId="0" borderId="25" xfId="0" applyFont="1" applyBorder="1" applyAlignment="1">
      <alignment horizontal="left" vertical="center"/>
    </xf>
    <xf numFmtId="0" fontId="9" fillId="0" borderId="26" xfId="0" applyFont="1" applyBorder="1" applyAlignment="1">
      <alignment horizontal="left" vertical="center"/>
    </xf>
    <xf numFmtId="0" fontId="9" fillId="0" borderId="27" xfId="0" applyFont="1" applyBorder="1" applyAlignment="1">
      <alignment horizontal="left" vertical="center"/>
    </xf>
    <xf numFmtId="0" fontId="27" fillId="0" borderId="6" xfId="0" applyFont="1" applyBorder="1" applyAlignment="1" applyProtection="1">
      <alignment horizontal="justify" vertical="top" wrapText="1"/>
      <protection locked="0"/>
    </xf>
    <xf numFmtId="0" fontId="27" fillId="0" borderId="8" xfId="0" applyFont="1" applyBorder="1" applyAlignment="1" applyProtection="1">
      <alignment horizontal="justify" vertical="top" wrapText="1"/>
      <protection locked="0"/>
    </xf>
    <xf numFmtId="0" fontId="4" fillId="32" borderId="12" xfId="0" applyFont="1" applyFill="1" applyBorder="1" applyAlignment="1">
      <alignment horizontal="justify" vertical="center" wrapText="1"/>
    </xf>
    <xf numFmtId="0" fontId="4" fillId="32" borderId="32" xfId="0" applyFont="1" applyFill="1" applyBorder="1" applyAlignment="1">
      <alignment horizontal="justify" vertical="center" wrapText="1"/>
    </xf>
    <xf numFmtId="0" fontId="9" fillId="25" borderId="9" xfId="0" applyFont="1" applyFill="1" applyBorder="1" applyAlignment="1">
      <alignment horizontal="center" vertical="center" wrapText="1"/>
    </xf>
    <xf numFmtId="0" fontId="9" fillId="33" borderId="9" xfId="0" applyFont="1" applyFill="1" applyBorder="1" applyAlignment="1">
      <alignment horizontal="center" vertical="center" wrapText="1"/>
    </xf>
    <xf numFmtId="0" fontId="9" fillId="27" borderId="9" xfId="0" applyFont="1" applyFill="1" applyBorder="1" applyAlignment="1">
      <alignment horizontal="center" vertical="center" wrapText="1"/>
    </xf>
    <xf numFmtId="0" fontId="9" fillId="34" borderId="9" xfId="0" applyFont="1" applyFill="1" applyBorder="1" applyAlignment="1">
      <alignment horizontal="center" vertical="center" wrapText="1"/>
    </xf>
    <xf numFmtId="0" fontId="31" fillId="33" borderId="9" xfId="0" applyFont="1" applyFill="1" applyBorder="1" applyAlignment="1">
      <alignment horizontal="center" vertical="center" wrapText="1"/>
    </xf>
    <xf numFmtId="0" fontId="9" fillId="30" borderId="9" xfId="0" applyFont="1" applyFill="1" applyBorder="1" applyAlignment="1">
      <alignment horizontal="center" vertical="center" wrapText="1"/>
    </xf>
    <xf numFmtId="0" fontId="9" fillId="31" borderId="9" xfId="0" applyFont="1" applyFill="1" applyBorder="1" applyAlignment="1">
      <alignment horizontal="center" vertical="center" wrapText="1"/>
    </xf>
    <xf numFmtId="0" fontId="9" fillId="19" borderId="9" xfId="0" applyFont="1" applyFill="1" applyBorder="1" applyAlignment="1">
      <alignment horizontal="center" vertical="center" wrapText="1"/>
    </xf>
    <xf numFmtId="0" fontId="9" fillId="19" borderId="10" xfId="0" applyFont="1" applyFill="1" applyBorder="1" applyAlignment="1">
      <alignment horizontal="center" vertical="center" wrapText="1"/>
    </xf>
    <xf numFmtId="0" fontId="31" fillId="30" borderId="9" xfId="0" applyFont="1" applyFill="1" applyBorder="1" applyAlignment="1">
      <alignment horizontal="center" vertical="center" wrapText="1"/>
    </xf>
    <xf numFmtId="0" fontId="36" fillId="23" borderId="9" xfId="0" applyFont="1" applyFill="1" applyBorder="1" applyAlignment="1">
      <alignment horizontal="left" vertical="center"/>
    </xf>
    <xf numFmtId="0" fontId="36" fillId="23" borderId="12" xfId="0" applyFont="1" applyFill="1" applyBorder="1" applyAlignment="1">
      <alignment horizontal="left" vertical="center"/>
    </xf>
    <xf numFmtId="0" fontId="4" fillId="32" borderId="15" xfId="0" applyFont="1" applyFill="1" applyBorder="1" applyAlignment="1">
      <alignment horizontal="justify" vertical="center" wrapText="1"/>
    </xf>
    <xf numFmtId="0" fontId="4" fillId="32" borderId="33" xfId="0" applyFont="1" applyFill="1" applyBorder="1" applyAlignment="1">
      <alignment horizontal="justify" vertical="center" wrapText="1"/>
    </xf>
    <xf numFmtId="0" fontId="9" fillId="34" borderId="10" xfId="0" applyFont="1" applyFill="1" applyBorder="1" applyAlignment="1">
      <alignment horizontal="center" vertical="center" wrapText="1"/>
    </xf>
    <xf numFmtId="0" fontId="36" fillId="29" borderId="12" xfId="0" applyFont="1" applyFill="1" applyBorder="1" applyAlignment="1">
      <alignment horizontal="justify" vertical="center" wrapText="1"/>
    </xf>
    <xf numFmtId="0" fontId="36" fillId="29" borderId="32" xfId="0" applyFont="1" applyFill="1" applyBorder="1" applyAlignment="1">
      <alignment horizontal="justify" vertical="center" wrapText="1"/>
    </xf>
    <xf numFmtId="0" fontId="36" fillId="20" borderId="12" xfId="0" applyFont="1" applyFill="1" applyBorder="1" applyAlignment="1">
      <alignment horizontal="left" vertical="center"/>
    </xf>
    <xf numFmtId="0" fontId="36" fillId="20" borderId="32" xfId="0" applyFont="1" applyFill="1" applyBorder="1" applyAlignment="1">
      <alignment horizontal="left" vertical="center"/>
    </xf>
    <xf numFmtId="0" fontId="9" fillId="27" borderId="11" xfId="0" applyFont="1" applyFill="1" applyBorder="1" applyAlignment="1">
      <alignment horizontal="center" vertical="center" wrapText="1"/>
    </xf>
    <xf numFmtId="0" fontId="9" fillId="24" borderId="14" xfId="0" applyFont="1" applyFill="1" applyBorder="1" applyAlignment="1">
      <alignment horizontal="center" vertical="center" wrapText="1"/>
    </xf>
    <xf numFmtId="0" fontId="34" fillId="21" borderId="9" xfId="0" applyFont="1" applyFill="1" applyBorder="1" applyAlignment="1">
      <alignment horizontal="center" vertical="center"/>
    </xf>
    <xf numFmtId="0" fontId="34" fillId="21" borderId="12" xfId="0" applyFont="1" applyFill="1" applyBorder="1" applyAlignment="1">
      <alignment horizontal="center"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0" fillId="0" borderId="6" xfId="0" applyBorder="1" applyAlignment="1" applyProtection="1">
      <alignment horizontal="justify" vertical="top"/>
      <protection locked="0"/>
    </xf>
    <xf numFmtId="0" fontId="0" fillId="0" borderId="8" xfId="0" applyBorder="1" applyAlignment="1" applyProtection="1">
      <alignment horizontal="justify" vertical="top"/>
      <protection locked="0"/>
    </xf>
    <xf numFmtId="0" fontId="34" fillId="21" borderId="7" xfId="0" applyFont="1" applyFill="1" applyBorder="1" applyAlignment="1">
      <alignment horizontal="center" vertical="center" textRotation="90" wrapText="1"/>
    </xf>
    <xf numFmtId="0" fontId="34" fillId="21" borderId="6" xfId="0" applyFont="1" applyFill="1" applyBorder="1" applyAlignment="1">
      <alignment horizontal="center" vertical="center" textRotation="90" wrapText="1"/>
    </xf>
    <xf numFmtId="0" fontId="9" fillId="33" borderId="10" xfId="0" applyFont="1" applyFill="1" applyBorder="1" applyAlignment="1">
      <alignment horizontal="center" vertical="center" wrapText="1"/>
    </xf>
    <xf numFmtId="0" fontId="9" fillId="33" borderId="11" xfId="0" applyFont="1" applyFill="1" applyBorder="1" applyAlignment="1">
      <alignment horizontal="center" vertical="center" wrapText="1"/>
    </xf>
    <xf numFmtId="0" fontId="9" fillId="33" borderId="14" xfId="0" applyFont="1" applyFill="1" applyBorder="1" applyAlignment="1">
      <alignment horizontal="center" vertical="center" wrapText="1"/>
    </xf>
    <xf numFmtId="0" fontId="34" fillId="33" borderId="1" xfId="0" applyFont="1" applyFill="1" applyBorder="1" applyAlignment="1">
      <alignment horizontal="center" vertical="center" wrapText="1"/>
    </xf>
    <xf numFmtId="0" fontId="34" fillId="33" borderId="7" xfId="0" applyFont="1" applyFill="1" applyBorder="1" applyAlignment="1">
      <alignment horizontal="center" vertical="center" wrapText="1"/>
    </xf>
    <xf numFmtId="0" fontId="34" fillId="21" borderId="9" xfId="0" applyFont="1" applyFill="1" applyBorder="1" applyAlignment="1">
      <alignment horizontal="center" vertical="center" textRotation="90" wrapText="1"/>
    </xf>
    <xf numFmtId="0" fontId="34" fillId="21" borderId="12" xfId="0" applyFont="1" applyFill="1" applyBorder="1" applyAlignment="1">
      <alignment horizontal="center" vertical="center" textRotation="90" wrapText="1"/>
    </xf>
    <xf numFmtId="0" fontId="42" fillId="21" borderId="11" xfId="0" applyFont="1" applyFill="1" applyBorder="1" applyAlignment="1">
      <alignment horizontal="center" vertical="center" textRotation="90" wrapText="1"/>
    </xf>
    <xf numFmtId="0" fontId="42" fillId="21" borderId="9" xfId="0" applyFont="1" applyFill="1" applyBorder="1" applyAlignment="1">
      <alignment horizontal="center" vertical="center" textRotation="90" wrapText="1"/>
    </xf>
    <xf numFmtId="0" fontId="34" fillId="35" borderId="7" xfId="0" applyFont="1" applyFill="1" applyBorder="1" applyAlignment="1">
      <alignment horizontal="center" vertical="center" wrapText="1"/>
    </xf>
    <xf numFmtId="0" fontId="34" fillId="35" borderId="6" xfId="0" applyFont="1" applyFill="1" applyBorder="1" applyAlignment="1">
      <alignment horizontal="center" vertical="center" wrapText="1"/>
    </xf>
    <xf numFmtId="0" fontId="34" fillId="35" borderId="8" xfId="0" applyFont="1" applyFill="1" applyBorder="1" applyAlignment="1">
      <alignment horizontal="center" vertical="center" wrapText="1"/>
    </xf>
    <xf numFmtId="0" fontId="9" fillId="36" borderId="20" xfId="0" applyFont="1" applyFill="1" applyBorder="1" applyAlignment="1">
      <alignment horizontal="center" vertical="center" wrapText="1"/>
    </xf>
    <xf numFmtId="0" fontId="9" fillId="36" borderId="22" xfId="0" applyFont="1" applyFill="1" applyBorder="1" applyAlignment="1">
      <alignment horizontal="center" vertical="center" wrapText="1"/>
    </xf>
    <xf numFmtId="0" fontId="9" fillId="36" borderId="21" xfId="0" applyFont="1" applyFill="1" applyBorder="1" applyAlignment="1">
      <alignment horizontal="center" vertical="center" wrapText="1"/>
    </xf>
    <xf numFmtId="0" fontId="9" fillId="28" borderId="12" xfId="0" applyFont="1" applyFill="1" applyBorder="1" applyAlignment="1">
      <alignment horizontal="center" vertical="center" wrapText="1"/>
    </xf>
    <xf numFmtId="0" fontId="31" fillId="31" borderId="9" xfId="0" applyFont="1" applyFill="1" applyBorder="1" applyAlignment="1">
      <alignment horizontal="center" vertical="center" wrapText="1"/>
    </xf>
    <xf numFmtId="0" fontId="31" fillId="25" borderId="10" xfId="0" applyFont="1" applyFill="1" applyBorder="1" applyAlignment="1">
      <alignment horizontal="center" vertical="center" wrapText="1"/>
    </xf>
    <xf numFmtId="0" fontId="31" fillId="25" borderId="14" xfId="0" applyFont="1" applyFill="1" applyBorder="1" applyAlignment="1">
      <alignment horizontal="center" vertical="center" wrapText="1"/>
    </xf>
    <xf numFmtId="0" fontId="31" fillId="25" borderId="11" xfId="0" applyFont="1" applyFill="1" applyBorder="1" applyAlignment="1">
      <alignment horizontal="center" vertical="center" wrapText="1"/>
    </xf>
    <xf numFmtId="0" fontId="9" fillId="28" borderId="17" xfId="0" applyFont="1" applyFill="1" applyBorder="1" applyAlignment="1">
      <alignment horizontal="center" vertical="center" wrapText="1"/>
    </xf>
    <xf numFmtId="0" fontId="9" fillId="28" borderId="19" xfId="0" applyFont="1" applyFill="1" applyBorder="1" applyAlignment="1">
      <alignment horizontal="center" vertical="center" wrapText="1"/>
    </xf>
  </cellXfs>
  <cellStyles count="69">
    <cellStyle name="Normal" xfId="0" builtinId="0"/>
    <cellStyle name="Normal 2" xfId="1"/>
    <cellStyle name="Normal 2 2" xfId="2"/>
    <cellStyle name="Normal 2 2 2" xfId="3"/>
    <cellStyle name="Normal 2 2 2 2" xfId="4"/>
    <cellStyle name="Normal 2 2 2 3" xfId="5"/>
    <cellStyle name="Normal 2 2 3" xfId="6"/>
    <cellStyle name="Normal 2 2 4" xfId="7"/>
    <cellStyle name="Normal 2 3" xfId="8"/>
    <cellStyle name="Normal 2 3 2" xfId="9"/>
    <cellStyle name="Normal 2 3 3" xfId="10"/>
    <cellStyle name="Normal 2 4" xfId="11"/>
    <cellStyle name="Normal 2 4 2" xfId="12"/>
    <cellStyle name="Normal 2 4 3" xfId="13"/>
    <cellStyle name="Normal 2 5" xfId="14"/>
    <cellStyle name="Normal 2 6" xfId="15"/>
    <cellStyle name="Normal 3" xfId="16"/>
    <cellStyle name="Normal 3 2" xfId="17"/>
    <cellStyle name="Normal 3 2 2" xfId="18"/>
    <cellStyle name="Normal 3 2 3" xfId="19"/>
    <cellStyle name="Normal 3 3" xfId="20"/>
    <cellStyle name="Normal 3 4" xfId="21"/>
    <cellStyle name="Normal 4" xfId="22"/>
    <cellStyle name="Normal 5" xfId="23"/>
    <cellStyle name="Porcentagem" xfId="68" builtinId="5"/>
    <cellStyle name="Porcentagem 2" xfId="24"/>
    <cellStyle name="Porcentagem 2 2" xfId="25"/>
    <cellStyle name="Porcentagem 2 2 2" xfId="26"/>
    <cellStyle name="Porcentagem 2 2 2 2" xfId="27"/>
    <cellStyle name="Porcentagem 2 2 2 2 2" xfId="28"/>
    <cellStyle name="Porcentagem 2 2 2 3" xfId="29"/>
    <cellStyle name="Porcentagem 2 2 2 3 2" xfId="30"/>
    <cellStyle name="Porcentagem 2 2 2 4" xfId="31"/>
    <cellStyle name="Porcentagem 2 2 3" xfId="32"/>
    <cellStyle name="Porcentagem 2 2 3 2" xfId="33"/>
    <cellStyle name="Porcentagem 2 2 4" xfId="34"/>
    <cellStyle name="Porcentagem 2 2 4 2" xfId="35"/>
    <cellStyle name="Porcentagem 2 2 5" xfId="36"/>
    <cellStyle name="Porcentagem 2 3" xfId="37"/>
    <cellStyle name="Porcentagem 2 3 2" xfId="38"/>
    <cellStyle name="Porcentagem 2 3 2 2" xfId="39"/>
    <cellStyle name="Porcentagem 2 3 3" xfId="40"/>
    <cellStyle name="Porcentagem 2 3 3 2" xfId="41"/>
    <cellStyle name="Porcentagem 2 3 4" xfId="42"/>
    <cellStyle name="Porcentagem 2 4" xfId="43"/>
    <cellStyle name="Porcentagem 2 4 2" xfId="44"/>
    <cellStyle name="Porcentagem 2 4 2 2" xfId="45"/>
    <cellStyle name="Porcentagem 2 4 3" xfId="46"/>
    <cellStyle name="Porcentagem 2 4 3 2" xfId="47"/>
    <cellStyle name="Porcentagem 2 4 4" xfId="48"/>
    <cellStyle name="Porcentagem 2 5" xfId="49"/>
    <cellStyle name="Porcentagem 2 5 2" xfId="50"/>
    <cellStyle name="Porcentagem 2 6" xfId="51"/>
    <cellStyle name="Porcentagem 2 6 2" xfId="52"/>
    <cellStyle name="Porcentagem 2 7" xfId="53"/>
    <cellStyle name="Porcentagem 3" xfId="54"/>
    <cellStyle name="Porcentagem 3 2" xfId="55"/>
    <cellStyle name="Porcentagem 3 2 2" xfId="56"/>
    <cellStyle name="Porcentagem 3 2 2 2" xfId="57"/>
    <cellStyle name="Porcentagem 3 2 3" xfId="58"/>
    <cellStyle name="Porcentagem 3 2 3 2" xfId="59"/>
    <cellStyle name="Porcentagem 3 2 4" xfId="60"/>
    <cellStyle name="Porcentagem 3 3" xfId="61"/>
    <cellStyle name="Porcentagem 3 3 2" xfId="62"/>
    <cellStyle name="Porcentagem 3 4" xfId="63"/>
    <cellStyle name="Porcentagem 3 4 2" xfId="64"/>
    <cellStyle name="Porcentagem 3 5" xfId="65"/>
    <cellStyle name="Porcentagem 4" xfId="66"/>
    <cellStyle name="Vírgula" xfId="67" builtinId="3"/>
  </cellStyles>
  <dxfs count="0"/>
  <tableStyles count="0" defaultTableStyle="TableStyleMedium2" defaultPivotStyle="PivotStyleLight16"/>
  <colors>
    <mruColors>
      <color rgb="FFE082BF"/>
      <color rgb="FFFCDAB8"/>
      <color rgb="FFE01F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5</xdr:col>
      <xdr:colOff>44824</xdr:colOff>
      <xdr:row>31</xdr:row>
      <xdr:rowOff>2441</xdr:rowOff>
    </xdr:from>
    <xdr:ext cx="1680260" cy="454269"/>
    <mc:AlternateContent xmlns:mc="http://schemas.openxmlformats.org/markup-compatibility/2006" xmlns:a14="http://schemas.microsoft.com/office/drawing/2010/main">
      <mc:Choice Requires="a14">
        <xdr:sp macro="" textlink="">
          <xdr:nvSpPr>
            <xdr:cNvPr id="26" name="CaixaDeTexto 25">
              <a:extLst>
                <a:ext uri="{FF2B5EF4-FFF2-40B4-BE49-F238E27FC236}">
                  <a16:creationId xmlns:a16="http://schemas.microsoft.com/office/drawing/2014/main" id="{1D11A4E5-3133-41B4-ABA6-886A08D00C7B}"/>
                </a:ext>
              </a:extLst>
            </xdr:cNvPr>
            <xdr:cNvSpPr txBox="1"/>
          </xdr:nvSpPr>
          <xdr:spPr>
            <a:xfrm>
              <a:off x="6976907" y="11189024"/>
              <a:ext cx="1680260" cy="454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02</m:t>
                        </m:r>
                        <m:r>
                          <a:rPr lang="pt-BR" sz="900" b="0" i="1">
                            <a:solidFill>
                              <a:sysClr val="windowText" lastClr="000000"/>
                            </a:solidFill>
                            <a:latin typeface="Cambria Math" panose="02040503050406030204" pitchFamily="18" charset="0"/>
                          </a:rPr>
                          <m:t>𝑏</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02</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26" name="CaixaDeTexto 25">
              <a:extLst>
                <a:ext uri="{FF2B5EF4-FFF2-40B4-BE49-F238E27FC236}">
                  <a16:creationId xmlns:a16="http://schemas.microsoft.com/office/drawing/2014/main" id="{1D11A4E5-3133-41B4-ABA6-886A08D00C7B}"/>
                </a:ext>
              </a:extLst>
            </xdr:cNvPr>
            <xdr:cNvSpPr txBox="1"/>
          </xdr:nvSpPr>
          <xdr:spPr>
            <a:xfrm>
              <a:off x="6976907" y="11189024"/>
              <a:ext cx="1680260" cy="454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𝑈02𝑏/𝑈02𝑎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4</xdr:col>
      <xdr:colOff>630115</xdr:colOff>
      <xdr:row>32</xdr:row>
      <xdr:rowOff>1</xdr:rowOff>
    </xdr:from>
    <xdr:ext cx="1827334" cy="461596"/>
    <mc:AlternateContent xmlns:mc="http://schemas.openxmlformats.org/markup-compatibility/2006" xmlns:a14="http://schemas.microsoft.com/office/drawing/2010/main">
      <mc:Choice Requires="a14">
        <xdr:sp macro="" textlink="">
          <xdr:nvSpPr>
            <xdr:cNvPr id="27" name="CaixaDeTexto 26">
              <a:extLst>
                <a:ext uri="{FF2B5EF4-FFF2-40B4-BE49-F238E27FC236}">
                  <a16:creationId xmlns:a16="http://schemas.microsoft.com/office/drawing/2014/main" id="{680F90F9-3129-41F9-B621-A6726FDFDCCC}"/>
                </a:ext>
                <a:ext uri="{147F2762-F138-4A5C-976F-8EAC2B608ADB}">
                  <a16:predDERef xmlns:a16="http://schemas.microsoft.com/office/drawing/2014/main" pred="{1D11A4E5-3133-41B4-ABA6-886A08D00C7B}"/>
                </a:ext>
              </a:extLst>
            </xdr:cNvPr>
            <xdr:cNvSpPr txBox="1"/>
          </xdr:nvSpPr>
          <xdr:spPr>
            <a:xfrm>
              <a:off x="7861788" y="11671789"/>
              <a:ext cx="1827334" cy="4615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chemeClr val="tx1"/>
                            </a:solidFill>
                            <a:effectLst/>
                            <a:latin typeface="Cambria Math" panose="02040503050406030204" pitchFamily="18" charset="0"/>
                            <a:ea typeface="+mn-ea"/>
                            <a:cs typeface="+mn-cs"/>
                          </a:rPr>
                          <m:t>𝑈</m:t>
                        </m:r>
                        <m:r>
                          <a:rPr lang="pt-BR" sz="900" b="0" i="1">
                            <a:solidFill>
                              <a:schemeClr val="tx1"/>
                            </a:solidFill>
                            <a:effectLst/>
                            <a:latin typeface="Cambria Math" panose="02040503050406030204" pitchFamily="18" charset="0"/>
                            <a:ea typeface="+mn-ea"/>
                            <a:cs typeface="+mn-cs"/>
                          </a:rPr>
                          <m:t>03</m:t>
                        </m:r>
                        <m:r>
                          <a:rPr lang="pt-BR" sz="900" b="0" i="1">
                            <a:solidFill>
                              <a:schemeClr val="tx1"/>
                            </a:solidFill>
                            <a:effectLst/>
                            <a:latin typeface="Cambria Math" panose="02040503050406030204" pitchFamily="18" charset="0"/>
                            <a:ea typeface="+mn-ea"/>
                            <a:cs typeface="+mn-cs"/>
                          </a:rPr>
                          <m:t>𝑏</m:t>
                        </m:r>
                        <m:r>
                          <a:rPr lang="pt-BR" sz="900" b="0" i="1">
                            <a:solidFill>
                              <a:schemeClr val="tx1"/>
                            </a:solidFill>
                            <a:effectLst/>
                            <a:latin typeface="Cambria Math" panose="02040503050406030204" pitchFamily="18" charset="0"/>
                            <a:ea typeface="+mn-ea"/>
                            <a:cs typeface="+mn-cs"/>
                          </a:rPr>
                          <m:t>+</m:t>
                        </m:r>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04</m:t>
                        </m:r>
                        <m:r>
                          <a:rPr lang="pt-BR" sz="900" b="0" i="1">
                            <a:solidFill>
                              <a:sysClr val="windowText" lastClr="000000"/>
                            </a:solidFill>
                            <a:latin typeface="Cambria Math" panose="02040503050406030204" pitchFamily="18" charset="0"/>
                          </a:rPr>
                          <m:t>𝑏</m:t>
                        </m:r>
                        <m:r>
                          <a:rPr lang="pt-BR" sz="900" b="0" i="1">
                            <a:solidFill>
                              <a:sysClr val="windowText" lastClr="000000"/>
                            </a:solidFill>
                            <a:latin typeface="Cambria Math" panose="02040503050406030204" pitchFamily="18" charset="0"/>
                          </a:rPr>
                          <m:t>+</m:t>
                        </m:r>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05</m:t>
                        </m:r>
                        <m:r>
                          <a:rPr lang="pt-BR" sz="900" b="0" i="1">
                            <a:solidFill>
                              <a:sysClr val="windowText" lastClr="000000"/>
                            </a:solidFill>
                            <a:latin typeface="Cambria Math" panose="02040503050406030204" pitchFamily="18" charset="0"/>
                          </a:rPr>
                          <m:t>𝑏</m:t>
                        </m:r>
                      </m:num>
                      <m:den>
                        <m:r>
                          <a:rPr lang="pt-BR" sz="900" b="0" i="1">
                            <a:solidFill>
                              <a:schemeClr val="tx1"/>
                            </a:solidFill>
                            <a:effectLst/>
                            <a:latin typeface="Cambria Math" panose="02040503050406030204" pitchFamily="18" charset="0"/>
                            <a:ea typeface="+mn-ea"/>
                            <a:cs typeface="+mn-cs"/>
                          </a:rPr>
                          <m:t>𝑈</m:t>
                        </m:r>
                        <m:r>
                          <a:rPr lang="pt-BR" sz="900" b="0" i="1">
                            <a:solidFill>
                              <a:schemeClr val="tx1"/>
                            </a:solidFill>
                            <a:effectLst/>
                            <a:latin typeface="Cambria Math" panose="02040503050406030204" pitchFamily="18" charset="0"/>
                            <a:ea typeface="+mn-ea"/>
                            <a:cs typeface="+mn-cs"/>
                          </a:rPr>
                          <m:t>03</m:t>
                        </m:r>
                        <m:r>
                          <a:rPr lang="pt-BR" sz="900" b="0" i="1">
                            <a:solidFill>
                              <a:schemeClr val="tx1"/>
                            </a:solidFill>
                            <a:effectLst/>
                            <a:latin typeface="Cambria Math" panose="02040503050406030204" pitchFamily="18" charset="0"/>
                            <a:ea typeface="+mn-ea"/>
                            <a:cs typeface="+mn-cs"/>
                          </a:rPr>
                          <m:t>𝑎</m:t>
                        </m:r>
                        <m:r>
                          <a:rPr lang="pt-BR" sz="900" b="0" i="1">
                            <a:solidFill>
                              <a:schemeClr val="tx1"/>
                            </a:solidFill>
                            <a:effectLst/>
                            <a:latin typeface="Cambria Math" panose="02040503050406030204" pitchFamily="18" charset="0"/>
                            <a:ea typeface="+mn-ea"/>
                            <a:cs typeface="+mn-cs"/>
                          </a:rPr>
                          <m:t>+</m:t>
                        </m:r>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04</m:t>
                        </m:r>
                        <m:r>
                          <a:rPr lang="pt-BR" sz="900" b="0" i="1">
                            <a:solidFill>
                              <a:sysClr val="windowText" lastClr="000000"/>
                            </a:solidFill>
                            <a:latin typeface="Cambria Math" panose="02040503050406030204" pitchFamily="18" charset="0"/>
                          </a:rPr>
                          <m:t>𝑎</m:t>
                        </m:r>
                        <m:r>
                          <a:rPr lang="pt-BR" sz="900" b="0" i="1">
                            <a:solidFill>
                              <a:sysClr val="windowText" lastClr="000000"/>
                            </a:solidFill>
                            <a:latin typeface="Cambria Math" panose="02040503050406030204" pitchFamily="18" charset="0"/>
                          </a:rPr>
                          <m:t>+</m:t>
                        </m:r>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05</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27" name="CaixaDeTexto 26">
              <a:extLst>
                <a:ext uri="{FF2B5EF4-FFF2-40B4-BE49-F238E27FC236}">
                  <a16:creationId xmlns:a16="http://schemas.microsoft.com/office/drawing/2014/main" id="{680F90F9-3129-41F9-B621-A6726FDFDCCC}"/>
                </a:ext>
                <a:ext uri="{147F2762-F138-4A5C-976F-8EAC2B608ADB}">
                  <a16:predDERef xmlns:a16="http://schemas.microsoft.com/office/drawing/2014/main" pred="{1D11A4E5-3133-41B4-ABA6-886A08D00C7B}"/>
                </a:ext>
              </a:extLst>
            </xdr:cNvPr>
            <xdr:cNvSpPr txBox="1"/>
          </xdr:nvSpPr>
          <xdr:spPr>
            <a:xfrm>
              <a:off x="7861788" y="11671789"/>
              <a:ext cx="1827334" cy="4615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i="0">
                  <a:solidFill>
                    <a:sysClr val="windowText" lastClr="000000"/>
                  </a:solidFill>
                  <a:latin typeface="Cambria Math" panose="02040503050406030204" pitchFamily="18" charset="0"/>
                </a:rPr>
                <a:t>(</a:t>
              </a:r>
              <a:r>
                <a:rPr lang="pt-BR" sz="900" b="0" i="0">
                  <a:solidFill>
                    <a:schemeClr val="tx1"/>
                  </a:solidFill>
                  <a:effectLst/>
                  <a:latin typeface="+mn-lt"/>
                  <a:ea typeface="+mn-ea"/>
                  <a:cs typeface="+mn-cs"/>
                </a:rPr>
                <a:t>𝑈0</a:t>
              </a:r>
              <a:r>
                <a:rPr lang="pt-BR" sz="900" b="0" i="0">
                  <a:solidFill>
                    <a:schemeClr val="tx1"/>
                  </a:solidFill>
                  <a:effectLst/>
                  <a:latin typeface="Cambria Math" panose="02040503050406030204" pitchFamily="18" charset="0"/>
                  <a:ea typeface="+mn-ea"/>
                  <a:cs typeface="+mn-cs"/>
                </a:rPr>
                <a:t>3</a:t>
              </a:r>
              <a:r>
                <a:rPr lang="pt-BR" sz="900" b="0" i="0">
                  <a:solidFill>
                    <a:schemeClr val="tx1"/>
                  </a:solidFill>
                  <a:effectLst/>
                  <a:latin typeface="+mn-lt"/>
                  <a:ea typeface="+mn-ea"/>
                  <a:cs typeface="+mn-cs"/>
                </a:rPr>
                <a:t>𝑏</a:t>
              </a:r>
              <a:r>
                <a:rPr lang="pt-BR" sz="900" b="0" i="0">
                  <a:solidFill>
                    <a:schemeClr val="tx1"/>
                  </a:solidFill>
                  <a:effectLst/>
                  <a:latin typeface="Cambria Math" panose="02040503050406030204" pitchFamily="18" charset="0"/>
                  <a:ea typeface="+mn-ea"/>
                  <a:cs typeface="+mn-cs"/>
                </a:rPr>
                <a:t>+</a:t>
              </a:r>
              <a:r>
                <a:rPr lang="pt-BR" sz="900" b="0" i="0">
                  <a:solidFill>
                    <a:sysClr val="windowText" lastClr="000000"/>
                  </a:solidFill>
                  <a:latin typeface="Cambria Math" panose="02040503050406030204" pitchFamily="18" charset="0"/>
                </a:rPr>
                <a:t>𝑈04𝑏+𝑈05𝑏)/(</a:t>
              </a:r>
              <a:r>
                <a:rPr lang="pt-BR" sz="900" b="0" i="0">
                  <a:solidFill>
                    <a:schemeClr val="tx1"/>
                  </a:solidFill>
                  <a:effectLst/>
                  <a:latin typeface="+mn-lt"/>
                  <a:ea typeface="+mn-ea"/>
                  <a:cs typeface="+mn-cs"/>
                </a:rPr>
                <a:t>𝑈03</a:t>
              </a:r>
              <a:r>
                <a:rPr lang="pt-BR" sz="900" b="0" i="0">
                  <a:solidFill>
                    <a:schemeClr val="tx1"/>
                  </a:solidFill>
                  <a:effectLst/>
                  <a:latin typeface="Cambria Math" panose="02040503050406030204" pitchFamily="18" charset="0"/>
                  <a:ea typeface="+mn-ea"/>
                  <a:cs typeface="+mn-cs"/>
                </a:rPr>
                <a:t>𝑎</a:t>
              </a:r>
              <a:r>
                <a:rPr lang="pt-BR" sz="900" b="0" i="0">
                  <a:solidFill>
                    <a:schemeClr val="tx1"/>
                  </a:solidFill>
                  <a:effectLst/>
                  <a:latin typeface="+mn-lt"/>
                  <a:ea typeface="+mn-ea"/>
                  <a:cs typeface="+mn-cs"/>
                </a:rPr>
                <a:t>+</a:t>
              </a:r>
              <a:r>
                <a:rPr lang="pt-BR" sz="900" b="0" i="0">
                  <a:solidFill>
                    <a:sysClr val="windowText" lastClr="000000"/>
                  </a:solidFill>
                  <a:latin typeface="Cambria Math" panose="02040503050406030204" pitchFamily="18" charset="0"/>
                </a:rPr>
                <a:t>𝑈04𝑎+𝑈05𝑎)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21981</xdr:colOff>
      <xdr:row>33</xdr:row>
      <xdr:rowOff>28574</xdr:rowOff>
    </xdr:from>
    <xdr:ext cx="1751136" cy="418367"/>
    <mc:AlternateContent xmlns:mc="http://schemas.openxmlformats.org/markup-compatibility/2006" xmlns:a14="http://schemas.microsoft.com/office/drawing/2010/main">
      <mc:Choice Requires="a14">
        <xdr:sp macro="" textlink="">
          <xdr:nvSpPr>
            <xdr:cNvPr id="7" name="CaixaDeTexto 27">
              <a:extLst>
                <a:ext uri="{FF2B5EF4-FFF2-40B4-BE49-F238E27FC236}">
                  <a16:creationId xmlns:a16="http://schemas.microsoft.com/office/drawing/2014/main" id="{2C30BE14-86CE-4E60-B450-5A2E7183BB53}"/>
                </a:ext>
                <a:ext uri="{147F2762-F138-4A5C-976F-8EAC2B608ADB}">
                  <a16:predDERef xmlns:a16="http://schemas.microsoft.com/office/drawing/2014/main" pred="{680F90F9-3129-41F9-B621-A6726FDFDCCC}"/>
                </a:ext>
              </a:extLst>
            </xdr:cNvPr>
            <xdr:cNvSpPr txBox="1"/>
          </xdr:nvSpPr>
          <xdr:spPr>
            <a:xfrm>
              <a:off x="7891096" y="12147305"/>
              <a:ext cx="1751136" cy="418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07</m:t>
                        </m:r>
                        <m:r>
                          <a:rPr lang="pt-BR" sz="900" b="0" i="1">
                            <a:solidFill>
                              <a:sysClr val="windowText" lastClr="000000"/>
                            </a:solidFill>
                            <a:latin typeface="Cambria Math" panose="02040503050406030204" pitchFamily="18" charset="0"/>
                          </a:rPr>
                          <m:t>𝑏</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07</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 name="CaixaDeTexto 27">
              <a:extLst>
                <a:ext uri="{FF2B5EF4-FFF2-40B4-BE49-F238E27FC236}">
                  <a16:creationId xmlns:a16="http://schemas.microsoft.com/office/drawing/2014/main" id="{2C30BE14-86CE-4E60-B450-5A2E7183BB53}"/>
                </a:ext>
                <a:ext uri="{147F2762-F138-4A5C-976F-8EAC2B608ADB}">
                  <a16:predDERef xmlns:a16="http://schemas.microsoft.com/office/drawing/2014/main" pred="{680F90F9-3129-41F9-B621-A6726FDFDCCC}"/>
                </a:ext>
              </a:extLst>
            </xdr:cNvPr>
            <xdr:cNvSpPr txBox="1"/>
          </xdr:nvSpPr>
          <xdr:spPr>
            <a:xfrm>
              <a:off x="7891096" y="12147305"/>
              <a:ext cx="1751136" cy="4183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𝑈07𝑏/𝑈07𝑎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14654</xdr:colOff>
      <xdr:row>34</xdr:row>
      <xdr:rowOff>9526</xdr:rowOff>
    </xdr:from>
    <xdr:ext cx="1787769" cy="415436"/>
    <mc:AlternateContent xmlns:mc="http://schemas.openxmlformats.org/markup-compatibility/2006" xmlns:a14="http://schemas.microsoft.com/office/drawing/2010/main">
      <mc:Choice Requires="a14">
        <xdr:sp macro="" textlink="">
          <xdr:nvSpPr>
            <xdr:cNvPr id="8" name="CaixaDeTexto 28">
              <a:extLst>
                <a:ext uri="{FF2B5EF4-FFF2-40B4-BE49-F238E27FC236}">
                  <a16:creationId xmlns:a16="http://schemas.microsoft.com/office/drawing/2014/main" id="{022D3272-B51B-4326-A21D-AD0EB678517C}"/>
                </a:ext>
                <a:ext uri="{147F2762-F138-4A5C-976F-8EAC2B608ADB}">
                  <a16:predDERef xmlns:a16="http://schemas.microsoft.com/office/drawing/2014/main" pred="{2C30BE14-86CE-4E60-B450-5A2E7183BB53}"/>
                </a:ext>
              </a:extLst>
            </xdr:cNvPr>
            <xdr:cNvSpPr txBox="1"/>
          </xdr:nvSpPr>
          <xdr:spPr>
            <a:xfrm>
              <a:off x="7891829" y="12649201"/>
              <a:ext cx="1787769" cy="415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08</m:t>
                        </m:r>
                        <m:r>
                          <a:rPr lang="pt-BR" sz="900" b="0" i="1">
                            <a:solidFill>
                              <a:sysClr val="windowText" lastClr="000000"/>
                            </a:solidFill>
                            <a:latin typeface="Cambria Math" panose="02040503050406030204" pitchFamily="18" charset="0"/>
                          </a:rPr>
                          <m:t>𝑏</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08</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8" name="CaixaDeTexto 28">
              <a:extLst>
                <a:ext uri="{FF2B5EF4-FFF2-40B4-BE49-F238E27FC236}">
                  <a16:creationId xmlns:a16="http://schemas.microsoft.com/office/drawing/2014/main" id="{022D3272-B51B-4326-A21D-AD0EB678517C}"/>
                </a:ext>
                <a:ext uri="{147F2762-F138-4A5C-976F-8EAC2B608ADB}">
                  <a16:predDERef xmlns:a16="http://schemas.microsoft.com/office/drawing/2014/main" pred="{2C30BE14-86CE-4E60-B450-5A2E7183BB53}"/>
                </a:ext>
              </a:extLst>
            </xdr:cNvPr>
            <xdr:cNvSpPr txBox="1"/>
          </xdr:nvSpPr>
          <xdr:spPr>
            <a:xfrm>
              <a:off x="7891829" y="12649201"/>
              <a:ext cx="1787769" cy="415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𝑈08𝑏/𝑈08𝑎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1</xdr:colOff>
      <xdr:row>34</xdr:row>
      <xdr:rowOff>438150</xdr:rowOff>
    </xdr:from>
    <xdr:ext cx="1780442" cy="469733"/>
    <mc:AlternateContent xmlns:mc="http://schemas.openxmlformats.org/markup-compatibility/2006" xmlns:a14="http://schemas.microsoft.com/office/drawing/2010/main">
      <mc:Choice Requires="a14">
        <xdr:sp macro="" textlink="">
          <xdr:nvSpPr>
            <xdr:cNvPr id="6" name="CaixaDeTexto 30">
              <a:extLst>
                <a:ext uri="{FF2B5EF4-FFF2-40B4-BE49-F238E27FC236}">
                  <a16:creationId xmlns:a16="http://schemas.microsoft.com/office/drawing/2014/main" id="{FA9A6F5D-6BB0-4413-B54A-C0656E0F539D}"/>
                </a:ext>
                <a:ext uri="{147F2762-F138-4A5C-976F-8EAC2B608ADB}">
                  <a16:predDERef xmlns:a16="http://schemas.microsoft.com/office/drawing/2014/main" pred="{BE6BF462-0FEF-4C14-9D97-3787C6ED7036}"/>
                </a:ext>
              </a:extLst>
            </xdr:cNvPr>
            <xdr:cNvSpPr txBox="1"/>
          </xdr:nvSpPr>
          <xdr:spPr>
            <a:xfrm>
              <a:off x="7877176" y="13077825"/>
              <a:ext cx="1780442" cy="4697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13</m:t>
                        </m:r>
                        <m:r>
                          <a:rPr lang="pt-BR" sz="900" b="0" i="1">
                            <a:solidFill>
                              <a:sysClr val="windowText" lastClr="000000"/>
                            </a:solidFill>
                            <a:latin typeface="Cambria Math" panose="02040503050406030204" pitchFamily="18" charset="0"/>
                          </a:rPr>
                          <m:t>𝑏</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13</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 name="CaixaDeTexto 30">
              <a:extLst>
                <a:ext uri="{FF2B5EF4-FFF2-40B4-BE49-F238E27FC236}">
                  <a16:creationId xmlns:a16="http://schemas.microsoft.com/office/drawing/2014/main" id="{FA9A6F5D-6BB0-4413-B54A-C0656E0F539D}"/>
                </a:ext>
                <a:ext uri="{147F2762-F138-4A5C-976F-8EAC2B608ADB}">
                  <a16:predDERef xmlns:a16="http://schemas.microsoft.com/office/drawing/2014/main" pred="{BE6BF462-0FEF-4C14-9D97-3787C6ED7036}"/>
                </a:ext>
              </a:extLst>
            </xdr:cNvPr>
            <xdr:cNvSpPr txBox="1"/>
          </xdr:nvSpPr>
          <xdr:spPr>
            <a:xfrm>
              <a:off x="7877176" y="13077825"/>
              <a:ext cx="1780442" cy="4697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𝑈13𝑏/𝑈13𝑎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21981</xdr:colOff>
      <xdr:row>36</xdr:row>
      <xdr:rowOff>0</xdr:rowOff>
    </xdr:from>
    <xdr:ext cx="1773115" cy="439615"/>
    <mc:AlternateContent xmlns:mc="http://schemas.openxmlformats.org/markup-compatibility/2006" xmlns:a14="http://schemas.microsoft.com/office/drawing/2010/main">
      <mc:Choice Requires="a14">
        <xdr:sp macro="" textlink="">
          <xdr:nvSpPr>
            <xdr:cNvPr id="32" name="CaixaDeTexto 31">
              <a:extLst>
                <a:ext uri="{FF2B5EF4-FFF2-40B4-BE49-F238E27FC236}">
                  <a16:creationId xmlns:a16="http://schemas.microsoft.com/office/drawing/2014/main" id="{E4C75757-66DB-4C52-ACB0-18D38BB28857}"/>
                </a:ext>
                <a:ext uri="{147F2762-F138-4A5C-976F-8EAC2B608ADB}">
                  <a16:predDERef xmlns:a16="http://schemas.microsoft.com/office/drawing/2014/main" pred="{FA9A6F5D-6BB0-4413-B54A-C0656E0F539D}"/>
                </a:ext>
              </a:extLst>
            </xdr:cNvPr>
            <xdr:cNvSpPr txBox="1"/>
          </xdr:nvSpPr>
          <xdr:spPr>
            <a:xfrm>
              <a:off x="7899156" y="13535025"/>
              <a:ext cx="1773115" cy="439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18</m:t>
                        </m:r>
                        <m:r>
                          <a:rPr lang="pt-BR" sz="900" b="0" i="1">
                            <a:solidFill>
                              <a:sysClr val="windowText" lastClr="000000"/>
                            </a:solidFill>
                            <a:latin typeface="Cambria Math" panose="02040503050406030204" pitchFamily="18" charset="0"/>
                          </a:rPr>
                          <m:t>𝑏</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18</m:t>
                        </m:r>
                        <m:r>
                          <a:rPr lang="pt-BR" sz="900" b="0" i="1">
                            <a:solidFill>
                              <a:sysClr val="windowText" lastClr="000000"/>
                            </a:solidFill>
                            <a:latin typeface="Cambria Math" panose="02040503050406030204" pitchFamily="18" charset="0"/>
                          </a:rPr>
                          <m:t>𝑎</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32" name="CaixaDeTexto 31">
              <a:extLst>
                <a:ext uri="{FF2B5EF4-FFF2-40B4-BE49-F238E27FC236}">
                  <a16:creationId xmlns:a16="http://schemas.microsoft.com/office/drawing/2014/main" id="{E4C75757-66DB-4C52-ACB0-18D38BB28857}"/>
                </a:ext>
                <a:ext uri="{147F2762-F138-4A5C-976F-8EAC2B608ADB}">
                  <a16:predDERef xmlns:a16="http://schemas.microsoft.com/office/drawing/2014/main" pred="{FA9A6F5D-6BB0-4413-B54A-C0656E0F539D}"/>
                </a:ext>
              </a:extLst>
            </xdr:cNvPr>
            <xdr:cNvSpPr txBox="1"/>
          </xdr:nvSpPr>
          <xdr:spPr>
            <a:xfrm>
              <a:off x="7899156" y="13535025"/>
              <a:ext cx="1773115" cy="439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𝑈18𝑏/𝑈18𝑎</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29308</xdr:colOff>
      <xdr:row>37</xdr:row>
      <xdr:rowOff>14654</xdr:rowOff>
    </xdr:from>
    <xdr:ext cx="1569235" cy="432288"/>
    <mc:AlternateContent xmlns:mc="http://schemas.openxmlformats.org/markup-compatibility/2006" xmlns:a14="http://schemas.microsoft.com/office/drawing/2010/main">
      <mc:Choice Requires="a14">
        <xdr:sp macro="" textlink="">
          <xdr:nvSpPr>
            <xdr:cNvPr id="33" name="CaixaDeTexto 32">
              <a:extLst>
                <a:ext uri="{FF2B5EF4-FFF2-40B4-BE49-F238E27FC236}">
                  <a16:creationId xmlns:a16="http://schemas.microsoft.com/office/drawing/2014/main" id="{06253A85-B7F9-4E34-A519-ECC6D2F02537}"/>
                </a:ext>
                <a:ext uri="{147F2762-F138-4A5C-976F-8EAC2B608ADB}">
                  <a16:predDERef xmlns:a16="http://schemas.microsoft.com/office/drawing/2014/main" pred="{E4C75757-66DB-4C52-ACB0-18D38BB28857}"/>
                </a:ext>
              </a:extLst>
            </xdr:cNvPr>
            <xdr:cNvSpPr txBox="1"/>
          </xdr:nvSpPr>
          <xdr:spPr>
            <a:xfrm>
              <a:off x="6953569" y="14020545"/>
              <a:ext cx="1569235" cy="4322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panose="02040503050406030204" pitchFamily="18" charset="0"/>
                          </a:rPr>
                          <m:t>𝑈</m:t>
                        </m:r>
                        <m:r>
                          <a:rPr lang="pt-BR" sz="900" b="0" i="1">
                            <a:latin typeface="Cambria Math" panose="02040503050406030204" pitchFamily="18" charset="0"/>
                          </a:rPr>
                          <m:t>19</m:t>
                        </m:r>
                        <m:r>
                          <a:rPr lang="pt-BR" sz="900" b="0" i="1">
                            <a:latin typeface="Cambria Math" panose="02040503050406030204" pitchFamily="18" charset="0"/>
                          </a:rPr>
                          <m:t>𝑏</m:t>
                        </m:r>
                        <m:r>
                          <a:rPr lang="pt-BR" sz="900" b="0" i="1">
                            <a:latin typeface="Cambria Math" panose="02040503050406030204" pitchFamily="18" charset="0"/>
                          </a:rPr>
                          <m:t>:</m:t>
                        </m:r>
                        <m:r>
                          <a:rPr lang="pt-BR" sz="900" b="0" i="1">
                            <a:latin typeface="Cambria Math" panose="02040503050406030204" pitchFamily="18" charset="0"/>
                          </a:rPr>
                          <m:t>𝑈</m:t>
                        </m:r>
                        <m:r>
                          <a:rPr lang="pt-BR" sz="900" b="0" i="1">
                            <a:latin typeface="Cambria Math" panose="02040503050406030204" pitchFamily="18" charset="0"/>
                          </a:rPr>
                          <m:t>21</m:t>
                        </m:r>
                        <m:r>
                          <a:rPr lang="pt-BR" sz="900" b="0" i="1">
                            <a:latin typeface="Cambria Math" panose="02040503050406030204" pitchFamily="18" charset="0"/>
                          </a:rPr>
                          <m:t>𝑏</m:t>
                        </m:r>
                        <m:r>
                          <a:rPr lang="pt-BR" sz="900" b="0" i="1">
                            <a:latin typeface="Cambria Math" panose="02040503050406030204" pitchFamily="18" charset="0"/>
                          </a:rPr>
                          <m:t>)</m:t>
                        </m:r>
                      </m:num>
                      <m:den>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panose="02040503050406030204" pitchFamily="18" charset="0"/>
                          </a:rPr>
                          <m:t>𝑈</m:t>
                        </m:r>
                        <m:r>
                          <a:rPr lang="pt-BR" sz="900" b="0" i="1">
                            <a:latin typeface="Cambria Math" panose="02040503050406030204" pitchFamily="18" charset="0"/>
                          </a:rPr>
                          <m:t>19</m:t>
                        </m:r>
                        <m:r>
                          <a:rPr lang="pt-BR" sz="900" b="0" i="1">
                            <a:latin typeface="Cambria Math" panose="02040503050406030204" pitchFamily="18" charset="0"/>
                          </a:rPr>
                          <m:t>𝑎</m:t>
                        </m:r>
                        <m:r>
                          <a:rPr lang="pt-BR" sz="900" b="0" i="1">
                            <a:latin typeface="Cambria Math" panose="02040503050406030204" pitchFamily="18" charset="0"/>
                          </a:rPr>
                          <m:t>:</m:t>
                        </m:r>
                        <m:r>
                          <a:rPr lang="pt-BR" sz="900" b="0" i="1">
                            <a:latin typeface="Cambria Math" panose="02040503050406030204" pitchFamily="18" charset="0"/>
                          </a:rPr>
                          <m:t>𝑈</m:t>
                        </m:r>
                        <m:r>
                          <a:rPr lang="pt-BR" sz="900" b="0" i="1">
                            <a:latin typeface="Cambria Math" panose="02040503050406030204" pitchFamily="18" charset="0"/>
                          </a:rPr>
                          <m:t>21</m:t>
                        </m:r>
                        <m:r>
                          <a:rPr lang="pt-BR" sz="900" b="0" i="1">
                            <a:latin typeface="Cambria Math" panose="02040503050406030204" pitchFamily="18" charset="0"/>
                          </a:rPr>
                          <m:t>𝑎</m:t>
                        </m:r>
                        <m:r>
                          <a:rPr lang="pt-BR" sz="900" b="0" i="1">
                            <a:latin typeface="Cambria Math" panose="02040503050406030204" pitchFamily="18" charset="0"/>
                          </a:rPr>
                          <m:t>)</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33" name="CaixaDeTexto 32">
              <a:extLst>
                <a:ext uri="{FF2B5EF4-FFF2-40B4-BE49-F238E27FC236}">
                  <a16:creationId xmlns:a16="http://schemas.microsoft.com/office/drawing/2014/main" id="{06253A85-B7F9-4E34-A519-ECC6D2F02537}"/>
                </a:ext>
                <a:ext uri="{147F2762-F138-4A5C-976F-8EAC2B608ADB}">
                  <a16:predDERef xmlns:a16="http://schemas.microsoft.com/office/drawing/2014/main" pred="{E4C75757-66DB-4C52-ACB0-18D38BB28857}"/>
                </a:ext>
              </a:extLst>
            </xdr:cNvPr>
            <xdr:cNvSpPr txBox="1"/>
          </xdr:nvSpPr>
          <xdr:spPr>
            <a:xfrm>
              <a:off x="6953569" y="14020545"/>
              <a:ext cx="1569235" cy="4322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𝑆𝑜𝑚𝑎(𝑈19𝑏:𝑈21𝑏))/(𝑆𝑜𝑚𝑎(𝑈19𝑎:𝑈21𝑎))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4</xdr:col>
      <xdr:colOff>608134</xdr:colOff>
      <xdr:row>38</xdr:row>
      <xdr:rowOff>0</xdr:rowOff>
    </xdr:from>
    <xdr:ext cx="1846385" cy="454269"/>
    <mc:AlternateContent xmlns:mc="http://schemas.openxmlformats.org/markup-compatibility/2006" xmlns:a14="http://schemas.microsoft.com/office/drawing/2010/main">
      <mc:Choice Requires="a14">
        <xdr:sp macro="" textlink="">
          <xdr:nvSpPr>
            <xdr:cNvPr id="18" name="CaixaDeTexto 38">
              <a:extLst>
                <a:ext uri="{FF2B5EF4-FFF2-40B4-BE49-F238E27FC236}">
                  <a16:creationId xmlns:a16="http://schemas.microsoft.com/office/drawing/2014/main" id="{10257D1D-EDA4-4EF2-BEE4-CB64411CC087}"/>
                </a:ext>
                <a:ext uri="{147F2762-F138-4A5C-976F-8EAC2B608ADB}">
                  <a16:predDERef xmlns:a16="http://schemas.microsoft.com/office/drawing/2014/main" pred="{06253A85-B7F9-4E34-A519-ECC6D2F02537}"/>
                </a:ext>
              </a:extLst>
            </xdr:cNvPr>
            <xdr:cNvSpPr txBox="1"/>
          </xdr:nvSpPr>
          <xdr:spPr>
            <a:xfrm>
              <a:off x="7839807" y="14353442"/>
              <a:ext cx="1846385" cy="454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22</m:t>
                        </m:r>
                        <m:r>
                          <a:rPr lang="pt-BR" sz="900" b="0" i="1">
                            <a:latin typeface="Cambria Math" panose="02040503050406030204" pitchFamily="18" charset="0"/>
                          </a:rPr>
                          <m:t>𝑏</m:t>
                        </m:r>
                      </m:num>
                      <m:den>
                        <m:r>
                          <a:rPr lang="pt-BR" sz="900" b="0" i="1">
                            <a:latin typeface="Cambria Math" panose="02040503050406030204" pitchFamily="18" charset="0"/>
                          </a:rPr>
                          <m:t>𝑈</m:t>
                        </m:r>
                        <m:r>
                          <a:rPr lang="pt-BR" sz="900" b="0" i="1">
                            <a:latin typeface="Cambria Math" panose="02040503050406030204" pitchFamily="18" charset="0"/>
                          </a:rPr>
                          <m:t>22</m:t>
                        </m:r>
                        <m:r>
                          <a:rPr lang="pt-BR" sz="900" b="0" i="1">
                            <a:latin typeface="Cambria Math" panose="02040503050406030204" pitchFamily="18" charset="0"/>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8" name="CaixaDeTexto 38">
              <a:extLst>
                <a:ext uri="{FF2B5EF4-FFF2-40B4-BE49-F238E27FC236}">
                  <a16:creationId xmlns:a16="http://schemas.microsoft.com/office/drawing/2014/main" id="{10257D1D-EDA4-4EF2-BEE4-CB64411CC087}"/>
                </a:ext>
                <a:ext uri="{147F2762-F138-4A5C-976F-8EAC2B608ADB}">
                  <a16:predDERef xmlns:a16="http://schemas.microsoft.com/office/drawing/2014/main" pred="{06253A85-B7F9-4E34-A519-ECC6D2F02537}"/>
                </a:ext>
              </a:extLst>
            </xdr:cNvPr>
            <xdr:cNvSpPr txBox="1"/>
          </xdr:nvSpPr>
          <xdr:spPr>
            <a:xfrm>
              <a:off x="7839807" y="14353442"/>
              <a:ext cx="1846385" cy="45426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𝑈22𝑏/𝑈22𝑎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14653</xdr:colOff>
      <xdr:row>38</xdr:row>
      <xdr:rowOff>446942</xdr:rowOff>
    </xdr:from>
    <xdr:ext cx="1787769" cy="439615"/>
    <mc:AlternateContent xmlns:mc="http://schemas.openxmlformats.org/markup-compatibility/2006" xmlns:a14="http://schemas.microsoft.com/office/drawing/2010/main">
      <mc:Choice Requires="a14">
        <xdr:sp macro="" textlink="">
          <xdr:nvSpPr>
            <xdr:cNvPr id="40" name="CaixaDeTexto 39">
              <a:extLst>
                <a:ext uri="{FF2B5EF4-FFF2-40B4-BE49-F238E27FC236}">
                  <a16:creationId xmlns:a16="http://schemas.microsoft.com/office/drawing/2014/main" id="{6FAA0526-CE47-40F9-A4F6-1129612659F5}"/>
                </a:ext>
                <a:ext uri="{147F2762-F138-4A5C-976F-8EAC2B608ADB}">
                  <a16:predDERef xmlns:a16="http://schemas.microsoft.com/office/drawing/2014/main" pred="{10257D1D-EDA4-4EF2-BEE4-CB64411CC087}"/>
                </a:ext>
              </a:extLst>
            </xdr:cNvPr>
            <xdr:cNvSpPr txBox="1"/>
          </xdr:nvSpPr>
          <xdr:spPr>
            <a:xfrm>
              <a:off x="7883768" y="14800384"/>
              <a:ext cx="1787769" cy="439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26</m:t>
                        </m:r>
                        <m:r>
                          <a:rPr lang="pt-BR" sz="900" b="0" i="1">
                            <a:latin typeface="Cambria Math" panose="02040503050406030204" pitchFamily="18" charset="0"/>
                          </a:rPr>
                          <m:t>𝑏</m:t>
                        </m:r>
                      </m:num>
                      <m:den>
                        <m:r>
                          <a:rPr lang="pt-BR" sz="900" b="0" i="1">
                            <a:latin typeface="Cambria Math" panose="02040503050406030204" pitchFamily="18" charset="0"/>
                          </a:rPr>
                          <m:t>𝑈</m:t>
                        </m:r>
                        <m:r>
                          <a:rPr lang="pt-BR" sz="900" b="0" i="1">
                            <a:latin typeface="Cambria Math" panose="02040503050406030204" pitchFamily="18" charset="0"/>
                          </a:rPr>
                          <m:t>26</m:t>
                        </m:r>
                        <m:r>
                          <a:rPr lang="pt-BR" sz="900" b="0" i="1">
                            <a:latin typeface="Cambria Math" panose="02040503050406030204" pitchFamily="18" charset="0"/>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40" name="CaixaDeTexto 39">
              <a:extLst>
                <a:ext uri="{FF2B5EF4-FFF2-40B4-BE49-F238E27FC236}">
                  <a16:creationId xmlns:a16="http://schemas.microsoft.com/office/drawing/2014/main" id="{6FAA0526-CE47-40F9-A4F6-1129612659F5}"/>
                </a:ext>
                <a:ext uri="{147F2762-F138-4A5C-976F-8EAC2B608ADB}">
                  <a16:predDERef xmlns:a16="http://schemas.microsoft.com/office/drawing/2014/main" pred="{10257D1D-EDA4-4EF2-BEE4-CB64411CC087}"/>
                </a:ext>
              </a:extLst>
            </xdr:cNvPr>
            <xdr:cNvSpPr txBox="1"/>
          </xdr:nvSpPr>
          <xdr:spPr>
            <a:xfrm>
              <a:off x="7883768" y="14800384"/>
              <a:ext cx="1787769" cy="4396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𝑈26𝑏/𝑈26𝑎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29308</xdr:colOff>
      <xdr:row>40</xdr:row>
      <xdr:rowOff>14654</xdr:rowOff>
    </xdr:from>
    <xdr:ext cx="1758462" cy="417634"/>
    <mc:AlternateContent xmlns:mc="http://schemas.openxmlformats.org/markup-compatibility/2006" xmlns:a14="http://schemas.microsoft.com/office/drawing/2010/main">
      <mc:Choice Requires="a14">
        <xdr:sp macro="" textlink="">
          <xdr:nvSpPr>
            <xdr:cNvPr id="41" name="CaixaDeTexto 40">
              <a:extLst>
                <a:ext uri="{FF2B5EF4-FFF2-40B4-BE49-F238E27FC236}">
                  <a16:creationId xmlns:a16="http://schemas.microsoft.com/office/drawing/2014/main" id="{7BE04F6C-FDC1-4625-92DD-B4E2D0359705}"/>
                </a:ext>
                <a:ext uri="{147F2762-F138-4A5C-976F-8EAC2B608ADB}">
                  <a16:predDERef xmlns:a16="http://schemas.microsoft.com/office/drawing/2014/main" pred="{6FAA0526-CE47-40F9-A4F6-1129612659F5}"/>
                </a:ext>
              </a:extLst>
            </xdr:cNvPr>
            <xdr:cNvSpPr txBox="1"/>
          </xdr:nvSpPr>
          <xdr:spPr>
            <a:xfrm>
              <a:off x="7898423" y="15261981"/>
              <a:ext cx="1758462" cy="4176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27</m:t>
                        </m:r>
                        <m:r>
                          <a:rPr lang="pt-BR" sz="900" b="0" i="1">
                            <a:latin typeface="Cambria Math" panose="02040503050406030204" pitchFamily="18" charset="0"/>
                          </a:rPr>
                          <m:t>𝑏</m:t>
                        </m:r>
                      </m:num>
                      <m:den>
                        <m:r>
                          <a:rPr lang="pt-BR" sz="900" b="0" i="1">
                            <a:latin typeface="Cambria Math" panose="02040503050406030204" pitchFamily="18" charset="0"/>
                          </a:rPr>
                          <m:t>𝑈</m:t>
                        </m:r>
                        <m:r>
                          <a:rPr lang="pt-BR" sz="900" b="0" i="1">
                            <a:latin typeface="Cambria Math" panose="02040503050406030204" pitchFamily="18" charset="0"/>
                          </a:rPr>
                          <m:t>27</m:t>
                        </m:r>
                        <m:r>
                          <a:rPr lang="pt-BR" sz="900" b="0" i="1">
                            <a:latin typeface="Cambria Math" panose="02040503050406030204" pitchFamily="18" charset="0"/>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41" name="CaixaDeTexto 40">
              <a:extLst>
                <a:ext uri="{FF2B5EF4-FFF2-40B4-BE49-F238E27FC236}">
                  <a16:creationId xmlns:a16="http://schemas.microsoft.com/office/drawing/2014/main" id="{7BE04F6C-FDC1-4625-92DD-B4E2D0359705}"/>
                </a:ext>
                <a:ext uri="{147F2762-F138-4A5C-976F-8EAC2B608ADB}">
                  <a16:predDERef xmlns:a16="http://schemas.microsoft.com/office/drawing/2014/main" pred="{6FAA0526-CE47-40F9-A4F6-1129612659F5}"/>
                </a:ext>
              </a:extLst>
            </xdr:cNvPr>
            <xdr:cNvSpPr txBox="1"/>
          </xdr:nvSpPr>
          <xdr:spPr>
            <a:xfrm>
              <a:off x="7898423" y="15261981"/>
              <a:ext cx="1758462" cy="41763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𝑈27𝑏/𝑈27𝑎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10258</xdr:colOff>
      <xdr:row>40</xdr:row>
      <xdr:rowOff>445475</xdr:rowOff>
    </xdr:from>
    <xdr:ext cx="1806819" cy="433755"/>
    <mc:AlternateContent xmlns:mc="http://schemas.openxmlformats.org/markup-compatibility/2006" xmlns:a14="http://schemas.microsoft.com/office/drawing/2010/main">
      <mc:Choice Requires="a14">
        <xdr:sp macro="" textlink="">
          <xdr:nvSpPr>
            <xdr:cNvPr id="42" name="CaixaDeTexto 41">
              <a:extLst>
                <a:ext uri="{FF2B5EF4-FFF2-40B4-BE49-F238E27FC236}">
                  <a16:creationId xmlns:a16="http://schemas.microsoft.com/office/drawing/2014/main" id="{78532307-E74D-4C07-8359-A0ABEB9C061E}"/>
                </a:ext>
                <a:ext uri="{147F2762-F138-4A5C-976F-8EAC2B608ADB}">
                  <a16:predDERef xmlns:a16="http://schemas.microsoft.com/office/drawing/2014/main" pred="{7BE04F6C-FDC1-4625-92DD-B4E2D0359705}"/>
                </a:ext>
              </a:extLst>
            </xdr:cNvPr>
            <xdr:cNvSpPr txBox="1"/>
          </xdr:nvSpPr>
          <xdr:spPr>
            <a:xfrm>
              <a:off x="7879373" y="15692802"/>
              <a:ext cx="1806819" cy="433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28</m:t>
                        </m:r>
                        <m:r>
                          <a:rPr lang="pt-BR" sz="900" b="0" i="1">
                            <a:latin typeface="Cambria Math" panose="02040503050406030204" pitchFamily="18" charset="0"/>
                          </a:rPr>
                          <m:t>𝑏</m:t>
                        </m:r>
                      </m:num>
                      <m:den>
                        <m:r>
                          <a:rPr lang="pt-BR" sz="900" b="0" i="1">
                            <a:latin typeface="Cambria Math" panose="02040503050406030204" pitchFamily="18" charset="0"/>
                          </a:rPr>
                          <m:t>𝑈</m:t>
                        </m:r>
                        <m:r>
                          <a:rPr lang="pt-BR" sz="900" b="0" i="1">
                            <a:latin typeface="Cambria Math" panose="02040503050406030204" pitchFamily="18" charset="0"/>
                          </a:rPr>
                          <m:t>28</m:t>
                        </m:r>
                        <m:r>
                          <a:rPr lang="pt-BR" sz="900" b="0" i="1">
                            <a:latin typeface="Cambria Math" panose="02040503050406030204" pitchFamily="18" charset="0"/>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42" name="CaixaDeTexto 41">
              <a:extLst>
                <a:ext uri="{FF2B5EF4-FFF2-40B4-BE49-F238E27FC236}">
                  <a16:creationId xmlns:a16="http://schemas.microsoft.com/office/drawing/2014/main" id="{78532307-E74D-4C07-8359-A0ABEB9C061E}"/>
                </a:ext>
                <a:ext uri="{147F2762-F138-4A5C-976F-8EAC2B608ADB}">
                  <a16:predDERef xmlns:a16="http://schemas.microsoft.com/office/drawing/2014/main" pred="{7BE04F6C-FDC1-4625-92DD-B4E2D0359705}"/>
                </a:ext>
              </a:extLst>
            </xdr:cNvPr>
            <xdr:cNvSpPr txBox="1"/>
          </xdr:nvSpPr>
          <xdr:spPr>
            <a:xfrm>
              <a:off x="7879373" y="15692802"/>
              <a:ext cx="1806819" cy="4337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𝑈28𝑏/𝑈28𝑎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2758</xdr:colOff>
      <xdr:row>3</xdr:row>
      <xdr:rowOff>1487</xdr:rowOff>
    </xdr:from>
    <xdr:ext cx="1771520" cy="357598"/>
    <mc:AlternateContent xmlns:mc="http://schemas.openxmlformats.org/markup-compatibility/2006" xmlns:a14="http://schemas.microsoft.com/office/drawing/2010/main">
      <mc:Choice Requires="a14">
        <xdr:sp macro="" textlink="">
          <xdr:nvSpPr>
            <xdr:cNvPr id="48" name="CaixaDeTexto 47">
              <a:extLst>
                <a:ext uri="{FF2B5EF4-FFF2-40B4-BE49-F238E27FC236}">
                  <a16:creationId xmlns:a16="http://schemas.microsoft.com/office/drawing/2014/main" id="{43558208-B7BD-49E9-BBEC-A706FC21BFA5}"/>
                </a:ext>
                <a:ext uri="{147F2762-F138-4A5C-976F-8EAC2B608ADB}">
                  <a16:predDERef xmlns:a16="http://schemas.microsoft.com/office/drawing/2014/main" pred="{8E5A4611-D738-4599-98E5-6121F6AF0F12}"/>
                </a:ext>
              </a:extLst>
            </xdr:cNvPr>
            <xdr:cNvSpPr txBox="1"/>
          </xdr:nvSpPr>
          <xdr:spPr>
            <a:xfrm>
              <a:off x="7884696" y="977800"/>
              <a:ext cx="1771520"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02</m:t>
                        </m:r>
                        <m:r>
                          <a:rPr lang="pt-BR" sz="900" b="0" i="1">
                            <a:latin typeface="Cambria Math"/>
                          </a:rPr>
                          <m:t>𝑏</m:t>
                        </m:r>
                        <m:r>
                          <a:rPr lang="pt-BR" sz="900" b="0" i="1">
                            <a:latin typeface="Cambria Math"/>
                          </a:rPr>
                          <m:t>+</m:t>
                        </m:r>
                        <m:r>
                          <a:rPr lang="pt-BR" sz="900" b="0" i="1">
                            <a:latin typeface="Cambria Math"/>
                          </a:rPr>
                          <m:t>𝐴</m:t>
                        </m:r>
                        <m:r>
                          <a:rPr lang="pt-BR" sz="900" b="0" i="1">
                            <a:latin typeface="Cambria Math"/>
                          </a:rPr>
                          <m:t>04</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02</m:t>
                        </m:r>
                        <m:r>
                          <a:rPr lang="pt-BR" sz="900" b="0" i="1">
                            <a:solidFill>
                              <a:schemeClr val="tx1"/>
                            </a:solidFill>
                            <a:effectLst/>
                            <a:latin typeface="Cambria Math"/>
                            <a:ea typeface="+mn-ea"/>
                            <a:cs typeface="+mn-cs"/>
                          </a:rPr>
                          <m:t>𝑎</m:t>
                        </m:r>
                        <m:r>
                          <a:rPr lang="pt-BR" sz="900" b="0" i="1">
                            <a:solidFill>
                              <a:schemeClr val="tx1"/>
                            </a:solidFill>
                            <a:effectLst/>
                            <a:latin typeface="Cambria Math"/>
                            <a:ea typeface="+mn-ea"/>
                            <a:cs typeface="+mn-cs"/>
                          </a:rPr>
                          <m:t>+</m:t>
                        </m:r>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04</m:t>
                        </m:r>
                        <m:r>
                          <a:rPr lang="pt-BR" sz="900" b="0" i="1">
                            <a:solidFill>
                              <a:schemeClr val="tx1"/>
                            </a:solidFill>
                            <a:effectLst/>
                            <a:latin typeface="Cambria Math"/>
                            <a:ea typeface="+mn-ea"/>
                            <a:cs typeface="+mn-cs"/>
                          </a:rPr>
                          <m:t>𝑎</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48" name="CaixaDeTexto 47">
              <a:extLst>
                <a:ext uri="{FF2B5EF4-FFF2-40B4-BE49-F238E27FC236}">
                  <a16:creationId xmlns:a16="http://schemas.microsoft.com/office/drawing/2014/main" id="{43558208-B7BD-49E9-BBEC-A706FC21BFA5}"/>
                </a:ext>
                <a:ext uri="{147F2762-F138-4A5C-976F-8EAC2B608ADB}">
                  <a16:predDERef xmlns:a16="http://schemas.microsoft.com/office/drawing/2014/main" pred="{8E5A4611-D738-4599-98E5-6121F6AF0F12}"/>
                </a:ext>
              </a:extLst>
            </xdr:cNvPr>
            <xdr:cNvSpPr txBox="1"/>
          </xdr:nvSpPr>
          <xdr:spPr>
            <a:xfrm>
              <a:off x="7884696" y="977800"/>
              <a:ext cx="1771520"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a:rPr>
                <a:t>𝐴02𝑏+𝐴04𝑏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𝐴02𝑎+𝐴04𝑎</a:t>
              </a:r>
              <a:r>
                <a:rPr lang="pt-BR" sz="900" b="0" i="0">
                  <a:solidFill>
                    <a:schemeClr val="tx1"/>
                  </a:solidFill>
                  <a:effectLst/>
                  <a:latin typeface="Cambria Math" panose="02040503050406030204" pitchFamily="18" charset="0"/>
                  <a:ea typeface="+mn-ea"/>
                  <a:cs typeface="+mn-cs"/>
                </a:rPr>
                <a:t>)</a:t>
              </a:r>
              <a:r>
                <a:rPr lang="pt-BR" sz="900" b="0" i="0">
                  <a:solidFill>
                    <a:schemeClr val="tx1"/>
                  </a:solidFill>
                  <a:effectLst/>
                  <a:latin typeface="Cambria Math"/>
                  <a:ea typeface="+mn-ea"/>
                  <a:cs typeface="+mn-cs"/>
                </a:rPr>
                <a:t> </a:t>
              </a:r>
              <a:r>
                <a:rPr lang="pt-BR" sz="900" b="0" i="0">
                  <a:latin typeface="Cambria Math"/>
                </a:rPr>
                <a:t>𝑥100</a:t>
              </a:r>
              <a:endParaRPr lang="pt-BR" sz="900"/>
            </a:p>
          </xdr:txBody>
        </xdr:sp>
      </mc:Fallback>
    </mc:AlternateContent>
    <xdr:clientData/>
  </xdr:oneCellAnchor>
  <xdr:oneCellAnchor>
    <xdr:from>
      <xdr:col>5</xdr:col>
      <xdr:colOff>50054</xdr:colOff>
      <xdr:row>3</xdr:row>
      <xdr:rowOff>350956</xdr:rowOff>
    </xdr:from>
    <xdr:ext cx="1771520" cy="355290"/>
    <mc:AlternateContent xmlns:mc="http://schemas.openxmlformats.org/markup-compatibility/2006" xmlns:a14="http://schemas.microsoft.com/office/drawing/2010/main">
      <mc:Choice Requires="a14">
        <xdr:sp macro="" textlink="">
          <xdr:nvSpPr>
            <xdr:cNvPr id="49" name="CaixaDeTexto 48">
              <a:extLst>
                <a:ext uri="{FF2B5EF4-FFF2-40B4-BE49-F238E27FC236}">
                  <a16:creationId xmlns:a16="http://schemas.microsoft.com/office/drawing/2014/main" id="{BC5DB935-97D1-4E3E-86B1-7FDDCDB446D3}"/>
                </a:ext>
                <a:ext uri="{147F2762-F138-4A5C-976F-8EAC2B608ADB}">
                  <a16:predDERef xmlns:a16="http://schemas.microsoft.com/office/drawing/2014/main" pred="{43558208-B7BD-49E9-BBEC-A706FC21BFA5}"/>
                </a:ext>
              </a:extLst>
            </xdr:cNvPr>
            <xdr:cNvSpPr txBox="1"/>
          </xdr:nvSpPr>
          <xdr:spPr>
            <a:xfrm>
              <a:off x="7931992" y="1327269"/>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06</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06</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49" name="CaixaDeTexto 48">
              <a:extLst>
                <a:ext uri="{FF2B5EF4-FFF2-40B4-BE49-F238E27FC236}">
                  <a16:creationId xmlns:a16="http://schemas.microsoft.com/office/drawing/2014/main" id="{BC5DB935-97D1-4E3E-86B1-7FDDCDB446D3}"/>
                </a:ext>
                <a:ext uri="{147F2762-F138-4A5C-976F-8EAC2B608ADB}">
                  <a16:predDERef xmlns:a16="http://schemas.microsoft.com/office/drawing/2014/main" pred="{43558208-B7BD-49E9-BBEC-A706FC21BFA5}"/>
                </a:ext>
              </a:extLst>
            </xdr:cNvPr>
            <xdr:cNvSpPr txBox="1"/>
          </xdr:nvSpPr>
          <xdr:spPr>
            <a:xfrm>
              <a:off x="7931992" y="1327269"/>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𝐴06𝑏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𝐴06𝑎 𝑥100</a:t>
              </a:r>
              <a:endParaRPr lang="pt-BR" sz="900"/>
            </a:p>
          </xdr:txBody>
        </xdr:sp>
      </mc:Fallback>
    </mc:AlternateContent>
    <xdr:clientData/>
  </xdr:oneCellAnchor>
  <xdr:oneCellAnchor>
    <xdr:from>
      <xdr:col>5</xdr:col>
      <xdr:colOff>38229</xdr:colOff>
      <xdr:row>5</xdr:row>
      <xdr:rowOff>4116</xdr:rowOff>
    </xdr:from>
    <xdr:ext cx="1771520" cy="355354"/>
    <mc:AlternateContent xmlns:mc="http://schemas.openxmlformats.org/markup-compatibility/2006" xmlns:a14="http://schemas.microsoft.com/office/drawing/2010/main">
      <mc:Choice Requires="a14">
        <xdr:sp macro="" textlink="">
          <xdr:nvSpPr>
            <xdr:cNvPr id="50" name="CaixaDeTexto 49">
              <a:extLst>
                <a:ext uri="{FF2B5EF4-FFF2-40B4-BE49-F238E27FC236}">
                  <a16:creationId xmlns:a16="http://schemas.microsoft.com/office/drawing/2014/main" id="{9E4C6BD6-718C-4316-A197-1A0C535FA49C}"/>
                </a:ext>
                <a:ext uri="{147F2762-F138-4A5C-976F-8EAC2B608ADB}">
                  <a16:predDERef xmlns:a16="http://schemas.microsoft.com/office/drawing/2014/main" pred="{BC5DB935-97D1-4E3E-86B1-7FDDCDB446D3}"/>
                </a:ext>
              </a:extLst>
            </xdr:cNvPr>
            <xdr:cNvSpPr txBox="1"/>
          </xdr:nvSpPr>
          <xdr:spPr>
            <a:xfrm>
              <a:off x="7920167" y="1694804"/>
              <a:ext cx="1771520"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05</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05</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0" name="CaixaDeTexto 49">
              <a:extLst>
                <a:ext uri="{FF2B5EF4-FFF2-40B4-BE49-F238E27FC236}">
                  <a16:creationId xmlns:a16="http://schemas.microsoft.com/office/drawing/2014/main" id="{9E4C6BD6-718C-4316-A197-1A0C535FA49C}"/>
                </a:ext>
                <a:ext uri="{147F2762-F138-4A5C-976F-8EAC2B608ADB}">
                  <a16:predDERef xmlns:a16="http://schemas.microsoft.com/office/drawing/2014/main" pred="{BC5DB935-97D1-4E3E-86B1-7FDDCDB446D3}"/>
                </a:ext>
              </a:extLst>
            </xdr:cNvPr>
            <xdr:cNvSpPr txBox="1"/>
          </xdr:nvSpPr>
          <xdr:spPr>
            <a:xfrm>
              <a:off x="7920167" y="1694804"/>
              <a:ext cx="1771520"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pt-BR" sz="900" i="0">
                  <a:latin typeface="Cambria Math"/>
                </a:rPr>
                <a:t>=</a:t>
              </a:r>
              <a:r>
                <a:rPr lang="pt-BR" sz="900" b="0" i="0">
                  <a:latin typeface="Cambria Math"/>
                </a:rPr>
                <a:t>𝐴05𝑏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𝐴05𝑎 𝑥100</a:t>
              </a:r>
              <a:endParaRPr lang="pt-BR" sz="900"/>
            </a:p>
          </xdr:txBody>
        </xdr:sp>
      </mc:Fallback>
    </mc:AlternateContent>
    <xdr:clientData/>
  </xdr:oneCellAnchor>
  <xdr:oneCellAnchor>
    <xdr:from>
      <xdr:col>5</xdr:col>
      <xdr:colOff>46111</xdr:colOff>
      <xdr:row>6</xdr:row>
      <xdr:rowOff>5431</xdr:rowOff>
    </xdr:from>
    <xdr:ext cx="1771520" cy="355290"/>
    <mc:AlternateContent xmlns:mc="http://schemas.openxmlformats.org/markup-compatibility/2006" xmlns:a14="http://schemas.microsoft.com/office/drawing/2010/main">
      <mc:Choice Requires="a14">
        <xdr:sp macro="" textlink="">
          <xdr:nvSpPr>
            <xdr:cNvPr id="51" name="CaixaDeTexto 50">
              <a:extLst>
                <a:ext uri="{FF2B5EF4-FFF2-40B4-BE49-F238E27FC236}">
                  <a16:creationId xmlns:a16="http://schemas.microsoft.com/office/drawing/2014/main" id="{BC9E25F3-E4A8-41D5-9CC2-040F79C4F73F}"/>
                </a:ext>
                <a:ext uri="{147F2762-F138-4A5C-976F-8EAC2B608ADB}">
                  <a16:predDERef xmlns:a16="http://schemas.microsoft.com/office/drawing/2014/main" pred="{9E4C6BD6-718C-4316-A197-1A0C535FA49C}"/>
                </a:ext>
              </a:extLst>
            </xdr:cNvPr>
            <xdr:cNvSpPr txBox="1"/>
          </xdr:nvSpPr>
          <xdr:spPr>
            <a:xfrm>
              <a:off x="7928049" y="2053306"/>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08</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08</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1" name="CaixaDeTexto 50">
              <a:extLst>
                <a:ext uri="{FF2B5EF4-FFF2-40B4-BE49-F238E27FC236}">
                  <a16:creationId xmlns:a16="http://schemas.microsoft.com/office/drawing/2014/main" id="{BC9E25F3-E4A8-41D5-9CC2-040F79C4F73F}"/>
                </a:ext>
                <a:ext uri="{147F2762-F138-4A5C-976F-8EAC2B608ADB}">
                  <a16:predDERef xmlns:a16="http://schemas.microsoft.com/office/drawing/2014/main" pred="{9E4C6BD6-718C-4316-A197-1A0C535FA49C}"/>
                </a:ext>
              </a:extLst>
            </xdr:cNvPr>
            <xdr:cNvSpPr txBox="1"/>
          </xdr:nvSpPr>
          <xdr:spPr>
            <a:xfrm>
              <a:off x="7928049" y="2053306"/>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𝐴08𝑏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𝐴08𝑎 𝑥100</a:t>
              </a:r>
              <a:endParaRPr lang="pt-BR" sz="900"/>
            </a:p>
          </xdr:txBody>
        </xdr:sp>
      </mc:Fallback>
    </mc:AlternateContent>
    <xdr:clientData/>
  </xdr:oneCellAnchor>
  <xdr:oneCellAnchor>
    <xdr:from>
      <xdr:col>5</xdr:col>
      <xdr:colOff>4071</xdr:colOff>
      <xdr:row>7</xdr:row>
      <xdr:rowOff>9376</xdr:rowOff>
    </xdr:from>
    <xdr:ext cx="1771520" cy="357598"/>
    <mc:AlternateContent xmlns:mc="http://schemas.openxmlformats.org/markup-compatibility/2006" xmlns:a14="http://schemas.microsoft.com/office/drawing/2010/main">
      <mc:Choice Requires="a14">
        <xdr:sp macro="" textlink="">
          <xdr:nvSpPr>
            <xdr:cNvPr id="52" name="CaixaDeTexto 51">
              <a:extLst>
                <a:ext uri="{FF2B5EF4-FFF2-40B4-BE49-F238E27FC236}">
                  <a16:creationId xmlns:a16="http://schemas.microsoft.com/office/drawing/2014/main" id="{10863857-52B1-4C3B-A574-B3C128A21943}"/>
                </a:ext>
                <a:ext uri="{147F2762-F138-4A5C-976F-8EAC2B608ADB}">
                  <a16:predDERef xmlns:a16="http://schemas.microsoft.com/office/drawing/2014/main" pred="{BC9E25F3-E4A8-41D5-9CC2-040F79C4F73F}"/>
                </a:ext>
              </a:extLst>
            </xdr:cNvPr>
            <xdr:cNvSpPr txBox="1"/>
          </xdr:nvSpPr>
          <xdr:spPr>
            <a:xfrm>
              <a:off x="7886009" y="2414439"/>
              <a:ext cx="1771520"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10</m:t>
                        </m:r>
                        <m:r>
                          <a:rPr lang="pt-BR" sz="900" b="0" i="1">
                            <a:latin typeface="Cambria Math"/>
                          </a:rPr>
                          <m:t>𝑏</m:t>
                        </m:r>
                        <m:r>
                          <a:rPr lang="pt-BR" sz="900" b="0" i="1">
                            <a:latin typeface="Cambria Math"/>
                          </a:rPr>
                          <m:t>+</m:t>
                        </m:r>
                        <m:r>
                          <a:rPr lang="pt-BR" sz="900" b="0" i="1">
                            <a:latin typeface="Cambria Math"/>
                          </a:rPr>
                          <m:t>𝐴</m:t>
                        </m:r>
                        <m:r>
                          <a:rPr lang="pt-BR" sz="900" b="0" i="1">
                            <a:latin typeface="Cambria Math"/>
                          </a:rPr>
                          <m:t>12</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10</m:t>
                        </m:r>
                        <m:r>
                          <a:rPr lang="pt-BR" sz="900" b="0" i="1">
                            <a:solidFill>
                              <a:schemeClr val="tx1"/>
                            </a:solidFill>
                            <a:effectLst/>
                            <a:latin typeface="Cambria Math"/>
                            <a:ea typeface="+mn-ea"/>
                            <a:cs typeface="+mn-cs"/>
                          </a:rPr>
                          <m:t>𝑎</m:t>
                        </m:r>
                        <m:r>
                          <a:rPr lang="pt-BR" sz="900" b="0" i="1">
                            <a:solidFill>
                              <a:schemeClr val="tx1"/>
                            </a:solidFill>
                            <a:effectLst/>
                            <a:latin typeface="Cambria Math"/>
                            <a:ea typeface="+mn-ea"/>
                            <a:cs typeface="+mn-cs"/>
                          </a:rPr>
                          <m:t>+</m:t>
                        </m:r>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12</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2" name="CaixaDeTexto 51">
              <a:extLst>
                <a:ext uri="{FF2B5EF4-FFF2-40B4-BE49-F238E27FC236}">
                  <a16:creationId xmlns:a16="http://schemas.microsoft.com/office/drawing/2014/main" id="{10863857-52B1-4C3B-A574-B3C128A21943}"/>
                </a:ext>
                <a:ext uri="{147F2762-F138-4A5C-976F-8EAC2B608ADB}">
                  <a16:predDERef xmlns:a16="http://schemas.microsoft.com/office/drawing/2014/main" pred="{BC9E25F3-E4A8-41D5-9CC2-040F79C4F73F}"/>
                </a:ext>
              </a:extLst>
            </xdr:cNvPr>
            <xdr:cNvSpPr txBox="1"/>
          </xdr:nvSpPr>
          <xdr:spPr>
            <a:xfrm>
              <a:off x="7886009" y="2414439"/>
              <a:ext cx="1771520"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a:rPr>
                <a:t>𝐴10𝑏+𝐴12𝑏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𝐴10𝑎+𝐴12𝑎</a:t>
              </a:r>
              <a:r>
                <a:rPr lang="pt-BR" sz="900" b="0" i="0">
                  <a:solidFill>
                    <a:schemeClr val="tx1"/>
                  </a:solidFill>
                  <a:effectLst/>
                  <a:latin typeface="Cambria Math" panose="02040503050406030204" pitchFamily="18" charset="0"/>
                  <a:ea typeface="+mn-ea"/>
                  <a:cs typeface="+mn-cs"/>
                </a:rPr>
                <a:t>)</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46111</xdr:colOff>
      <xdr:row>8</xdr:row>
      <xdr:rowOff>5435</xdr:rowOff>
    </xdr:from>
    <xdr:ext cx="1771520" cy="355290"/>
    <mc:AlternateContent xmlns:mc="http://schemas.openxmlformats.org/markup-compatibility/2006" xmlns:a14="http://schemas.microsoft.com/office/drawing/2010/main">
      <mc:Choice Requires="a14">
        <xdr:sp macro="" textlink="">
          <xdr:nvSpPr>
            <xdr:cNvPr id="53" name="CaixaDeTexto 52">
              <a:extLst>
                <a:ext uri="{FF2B5EF4-FFF2-40B4-BE49-F238E27FC236}">
                  <a16:creationId xmlns:a16="http://schemas.microsoft.com/office/drawing/2014/main" id="{D9BFEBFB-2CDA-4806-9FCB-FAFF2DAF9158}"/>
                </a:ext>
                <a:ext uri="{147F2762-F138-4A5C-976F-8EAC2B608ADB}">
                  <a16:predDERef xmlns:a16="http://schemas.microsoft.com/office/drawing/2014/main" pred="{10863857-52B1-4C3B-A574-B3C128A21943}"/>
                </a:ext>
              </a:extLst>
            </xdr:cNvPr>
            <xdr:cNvSpPr txBox="1"/>
          </xdr:nvSpPr>
          <xdr:spPr>
            <a:xfrm>
              <a:off x="7928049" y="2767685"/>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14</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14</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3" name="CaixaDeTexto 52">
              <a:extLst>
                <a:ext uri="{FF2B5EF4-FFF2-40B4-BE49-F238E27FC236}">
                  <a16:creationId xmlns:a16="http://schemas.microsoft.com/office/drawing/2014/main" id="{D9BFEBFB-2CDA-4806-9FCB-FAFF2DAF9158}"/>
                </a:ext>
                <a:ext uri="{147F2762-F138-4A5C-976F-8EAC2B608ADB}">
                  <a16:predDERef xmlns:a16="http://schemas.microsoft.com/office/drawing/2014/main" pred="{10863857-52B1-4C3B-A574-B3C128A21943}"/>
                </a:ext>
              </a:extLst>
            </xdr:cNvPr>
            <xdr:cNvSpPr txBox="1"/>
          </xdr:nvSpPr>
          <xdr:spPr>
            <a:xfrm>
              <a:off x="7928049" y="2767685"/>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𝐴14𝑏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𝐴14𝑎 𝑥100</a:t>
              </a:r>
              <a:endParaRPr lang="pt-BR" sz="900"/>
            </a:p>
          </xdr:txBody>
        </xdr:sp>
      </mc:Fallback>
    </mc:AlternateContent>
    <xdr:clientData/>
  </xdr:oneCellAnchor>
  <xdr:oneCellAnchor>
    <xdr:from>
      <xdr:col>5</xdr:col>
      <xdr:colOff>53993</xdr:colOff>
      <xdr:row>9</xdr:row>
      <xdr:rowOff>6749</xdr:rowOff>
    </xdr:from>
    <xdr:ext cx="1771520" cy="355290"/>
    <mc:AlternateContent xmlns:mc="http://schemas.openxmlformats.org/markup-compatibility/2006" xmlns:a14="http://schemas.microsoft.com/office/drawing/2010/main">
      <mc:Choice Requires="a14">
        <xdr:sp macro="" textlink="">
          <xdr:nvSpPr>
            <xdr:cNvPr id="54" name="CaixaDeTexto 53">
              <a:extLst>
                <a:ext uri="{FF2B5EF4-FFF2-40B4-BE49-F238E27FC236}">
                  <a16:creationId xmlns:a16="http://schemas.microsoft.com/office/drawing/2014/main" id="{B1856317-80AA-4F26-B6A2-F83B0CBFE4C0}"/>
                </a:ext>
                <a:ext uri="{147F2762-F138-4A5C-976F-8EAC2B608ADB}">
                  <a16:predDERef xmlns:a16="http://schemas.microsoft.com/office/drawing/2014/main" pred="{D9BFEBFB-2CDA-4806-9FCB-FAFF2DAF9158}"/>
                </a:ext>
              </a:extLst>
            </xdr:cNvPr>
            <xdr:cNvSpPr txBox="1"/>
          </xdr:nvSpPr>
          <xdr:spPr>
            <a:xfrm>
              <a:off x="7935931" y="3126187"/>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13</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13</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4" name="CaixaDeTexto 53">
              <a:extLst>
                <a:ext uri="{FF2B5EF4-FFF2-40B4-BE49-F238E27FC236}">
                  <a16:creationId xmlns:a16="http://schemas.microsoft.com/office/drawing/2014/main" id="{B1856317-80AA-4F26-B6A2-F83B0CBFE4C0}"/>
                </a:ext>
                <a:ext uri="{147F2762-F138-4A5C-976F-8EAC2B608ADB}">
                  <a16:predDERef xmlns:a16="http://schemas.microsoft.com/office/drawing/2014/main" pred="{D9BFEBFB-2CDA-4806-9FCB-FAFF2DAF9158}"/>
                </a:ext>
              </a:extLst>
            </xdr:cNvPr>
            <xdr:cNvSpPr txBox="1"/>
          </xdr:nvSpPr>
          <xdr:spPr>
            <a:xfrm>
              <a:off x="7935931" y="3126187"/>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𝐴13𝑏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𝐴13𝑎 𝑥100</a:t>
              </a:r>
              <a:endParaRPr lang="pt-BR" sz="900"/>
            </a:p>
          </xdr:txBody>
        </xdr:sp>
      </mc:Fallback>
    </mc:AlternateContent>
    <xdr:clientData/>
  </xdr:oneCellAnchor>
  <xdr:oneCellAnchor>
    <xdr:from>
      <xdr:col>5</xdr:col>
      <xdr:colOff>55306</xdr:colOff>
      <xdr:row>10</xdr:row>
      <xdr:rowOff>8064</xdr:rowOff>
    </xdr:from>
    <xdr:ext cx="1771520" cy="355290"/>
    <mc:AlternateContent xmlns:mc="http://schemas.openxmlformats.org/markup-compatibility/2006" xmlns:a14="http://schemas.microsoft.com/office/drawing/2010/main">
      <mc:Choice Requires="a14">
        <xdr:sp macro="" textlink="">
          <xdr:nvSpPr>
            <xdr:cNvPr id="55" name="CaixaDeTexto 54">
              <a:extLst>
                <a:ext uri="{FF2B5EF4-FFF2-40B4-BE49-F238E27FC236}">
                  <a16:creationId xmlns:a16="http://schemas.microsoft.com/office/drawing/2014/main" id="{EADBBECB-9F8D-42EE-8B70-94D0E892120D}"/>
                </a:ext>
                <a:ext uri="{147F2762-F138-4A5C-976F-8EAC2B608ADB}">
                  <a16:predDERef xmlns:a16="http://schemas.microsoft.com/office/drawing/2014/main" pred="{B1856317-80AA-4F26-B6A2-F83B0CBFE4C0}"/>
                </a:ext>
              </a:extLst>
            </xdr:cNvPr>
            <xdr:cNvSpPr txBox="1"/>
          </xdr:nvSpPr>
          <xdr:spPr>
            <a:xfrm>
              <a:off x="7937244" y="3484689"/>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16</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16</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5" name="CaixaDeTexto 54">
              <a:extLst>
                <a:ext uri="{FF2B5EF4-FFF2-40B4-BE49-F238E27FC236}">
                  <a16:creationId xmlns:a16="http://schemas.microsoft.com/office/drawing/2014/main" id="{EADBBECB-9F8D-42EE-8B70-94D0E892120D}"/>
                </a:ext>
                <a:ext uri="{147F2762-F138-4A5C-976F-8EAC2B608ADB}">
                  <a16:predDERef xmlns:a16="http://schemas.microsoft.com/office/drawing/2014/main" pred="{B1856317-80AA-4F26-B6A2-F83B0CBFE4C0}"/>
                </a:ext>
              </a:extLst>
            </xdr:cNvPr>
            <xdr:cNvSpPr txBox="1"/>
          </xdr:nvSpPr>
          <xdr:spPr>
            <a:xfrm>
              <a:off x="7937244" y="3484689"/>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𝐴16𝑏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𝐴16𝑎 𝑥100</a:t>
              </a:r>
              <a:endParaRPr lang="pt-BR" sz="900"/>
            </a:p>
          </xdr:txBody>
        </xdr:sp>
      </mc:Fallback>
    </mc:AlternateContent>
    <xdr:clientData/>
  </xdr:oneCellAnchor>
  <xdr:oneCellAnchor>
    <xdr:from>
      <xdr:col>5</xdr:col>
      <xdr:colOff>56619</xdr:colOff>
      <xdr:row>11</xdr:row>
      <xdr:rowOff>9379</xdr:rowOff>
    </xdr:from>
    <xdr:ext cx="1771520" cy="355290"/>
    <mc:AlternateContent xmlns:mc="http://schemas.openxmlformats.org/markup-compatibility/2006" xmlns:a14="http://schemas.microsoft.com/office/drawing/2010/main">
      <mc:Choice Requires="a14">
        <xdr:sp macro="" textlink="">
          <xdr:nvSpPr>
            <xdr:cNvPr id="56" name="CaixaDeTexto 55">
              <a:extLst>
                <a:ext uri="{FF2B5EF4-FFF2-40B4-BE49-F238E27FC236}">
                  <a16:creationId xmlns:a16="http://schemas.microsoft.com/office/drawing/2014/main" id="{53606D8B-3F87-4C8A-90B9-EDC4EEAF27E7}"/>
                </a:ext>
                <a:ext uri="{147F2762-F138-4A5C-976F-8EAC2B608ADB}">
                  <a16:predDERef xmlns:a16="http://schemas.microsoft.com/office/drawing/2014/main" pred="{EADBBECB-9F8D-42EE-8B70-94D0E892120D}"/>
                </a:ext>
              </a:extLst>
            </xdr:cNvPr>
            <xdr:cNvSpPr txBox="1"/>
          </xdr:nvSpPr>
          <xdr:spPr>
            <a:xfrm>
              <a:off x="7938557" y="3843192"/>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17</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17</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6" name="CaixaDeTexto 55">
              <a:extLst>
                <a:ext uri="{FF2B5EF4-FFF2-40B4-BE49-F238E27FC236}">
                  <a16:creationId xmlns:a16="http://schemas.microsoft.com/office/drawing/2014/main" id="{53606D8B-3F87-4C8A-90B9-EDC4EEAF27E7}"/>
                </a:ext>
                <a:ext uri="{147F2762-F138-4A5C-976F-8EAC2B608ADB}">
                  <a16:predDERef xmlns:a16="http://schemas.microsoft.com/office/drawing/2014/main" pred="{EADBBECB-9F8D-42EE-8B70-94D0E892120D}"/>
                </a:ext>
              </a:extLst>
            </xdr:cNvPr>
            <xdr:cNvSpPr txBox="1"/>
          </xdr:nvSpPr>
          <xdr:spPr>
            <a:xfrm>
              <a:off x="7938557" y="3843192"/>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𝐴17𝑏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𝐴17𝑎 𝑥100</a:t>
              </a:r>
              <a:endParaRPr lang="pt-BR" sz="900"/>
            </a:p>
          </xdr:txBody>
        </xdr:sp>
      </mc:Fallback>
    </mc:AlternateContent>
    <xdr:clientData/>
  </xdr:oneCellAnchor>
  <xdr:oneCellAnchor>
    <xdr:from>
      <xdr:col>5</xdr:col>
      <xdr:colOff>57932</xdr:colOff>
      <xdr:row>12</xdr:row>
      <xdr:rowOff>4125</xdr:rowOff>
    </xdr:from>
    <xdr:ext cx="1771520" cy="355290"/>
    <mc:AlternateContent xmlns:mc="http://schemas.openxmlformats.org/markup-compatibility/2006" xmlns:a14="http://schemas.microsoft.com/office/drawing/2010/main">
      <mc:Choice Requires="a14">
        <xdr:sp macro="" textlink="">
          <xdr:nvSpPr>
            <xdr:cNvPr id="57" name="CaixaDeTexto 56">
              <a:extLst>
                <a:ext uri="{FF2B5EF4-FFF2-40B4-BE49-F238E27FC236}">
                  <a16:creationId xmlns:a16="http://schemas.microsoft.com/office/drawing/2014/main" id="{D99DDCA2-CF91-45D8-87E2-442906A1CE02}"/>
                </a:ext>
                <a:ext uri="{147F2762-F138-4A5C-976F-8EAC2B608ADB}">
                  <a16:predDERef xmlns:a16="http://schemas.microsoft.com/office/drawing/2014/main" pred="{53606D8B-3F87-4C8A-90B9-EDC4EEAF27E7}"/>
                </a:ext>
              </a:extLst>
            </xdr:cNvPr>
            <xdr:cNvSpPr txBox="1"/>
          </xdr:nvSpPr>
          <xdr:spPr>
            <a:xfrm>
              <a:off x="7939870" y="4195125"/>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18</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18</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7" name="CaixaDeTexto 56">
              <a:extLst>
                <a:ext uri="{FF2B5EF4-FFF2-40B4-BE49-F238E27FC236}">
                  <a16:creationId xmlns:a16="http://schemas.microsoft.com/office/drawing/2014/main" id="{D99DDCA2-CF91-45D8-87E2-442906A1CE02}"/>
                </a:ext>
                <a:ext uri="{147F2762-F138-4A5C-976F-8EAC2B608ADB}">
                  <a16:predDERef xmlns:a16="http://schemas.microsoft.com/office/drawing/2014/main" pred="{53606D8B-3F87-4C8A-90B9-EDC4EEAF27E7}"/>
                </a:ext>
              </a:extLst>
            </xdr:cNvPr>
            <xdr:cNvSpPr txBox="1"/>
          </xdr:nvSpPr>
          <xdr:spPr>
            <a:xfrm>
              <a:off x="7939870" y="4195125"/>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𝐴18𝑏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𝐴18𝑎 𝑥100</a:t>
              </a:r>
              <a:endParaRPr lang="pt-BR" sz="900"/>
            </a:p>
          </xdr:txBody>
        </xdr:sp>
      </mc:Fallback>
    </mc:AlternateContent>
    <xdr:clientData/>
  </xdr:oneCellAnchor>
  <xdr:oneCellAnchor>
    <xdr:from>
      <xdr:col>5</xdr:col>
      <xdr:colOff>59245</xdr:colOff>
      <xdr:row>13</xdr:row>
      <xdr:rowOff>5440</xdr:rowOff>
    </xdr:from>
    <xdr:ext cx="1771520" cy="355290"/>
    <mc:AlternateContent xmlns:mc="http://schemas.openxmlformats.org/markup-compatibility/2006" xmlns:a14="http://schemas.microsoft.com/office/drawing/2010/main">
      <mc:Choice Requires="a14">
        <xdr:sp macro="" textlink="">
          <xdr:nvSpPr>
            <xdr:cNvPr id="58" name="CaixaDeTexto 57">
              <a:extLst>
                <a:ext uri="{FF2B5EF4-FFF2-40B4-BE49-F238E27FC236}">
                  <a16:creationId xmlns:a16="http://schemas.microsoft.com/office/drawing/2014/main" id="{2094DC1D-9952-4EA8-AEEC-EBB7098161FA}"/>
                </a:ext>
                <a:ext uri="{147F2762-F138-4A5C-976F-8EAC2B608ADB}">
                  <a16:predDERef xmlns:a16="http://schemas.microsoft.com/office/drawing/2014/main" pred="{D99DDCA2-CF91-45D8-87E2-442906A1CE02}"/>
                </a:ext>
              </a:extLst>
            </xdr:cNvPr>
            <xdr:cNvSpPr txBox="1"/>
          </xdr:nvSpPr>
          <xdr:spPr>
            <a:xfrm>
              <a:off x="7941183" y="4553628"/>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19</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19</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8" name="CaixaDeTexto 57">
              <a:extLst>
                <a:ext uri="{FF2B5EF4-FFF2-40B4-BE49-F238E27FC236}">
                  <a16:creationId xmlns:a16="http://schemas.microsoft.com/office/drawing/2014/main" id="{2094DC1D-9952-4EA8-AEEC-EBB7098161FA}"/>
                </a:ext>
                <a:ext uri="{147F2762-F138-4A5C-976F-8EAC2B608ADB}">
                  <a16:predDERef xmlns:a16="http://schemas.microsoft.com/office/drawing/2014/main" pred="{D99DDCA2-CF91-45D8-87E2-442906A1CE02}"/>
                </a:ext>
              </a:extLst>
            </xdr:cNvPr>
            <xdr:cNvSpPr txBox="1"/>
          </xdr:nvSpPr>
          <xdr:spPr>
            <a:xfrm>
              <a:off x="7941183" y="4553628"/>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𝐴19𝑏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𝐴19𝑎 𝑥100</a:t>
              </a:r>
              <a:endParaRPr lang="pt-BR" sz="900"/>
            </a:p>
          </xdr:txBody>
        </xdr:sp>
      </mc:Fallback>
    </mc:AlternateContent>
    <xdr:clientData/>
  </xdr:oneCellAnchor>
  <xdr:oneCellAnchor>
    <xdr:from>
      <xdr:col>5</xdr:col>
      <xdr:colOff>60558</xdr:colOff>
      <xdr:row>14</xdr:row>
      <xdr:rowOff>6755</xdr:rowOff>
    </xdr:from>
    <xdr:ext cx="1771520" cy="355290"/>
    <mc:AlternateContent xmlns:mc="http://schemas.openxmlformats.org/markup-compatibility/2006" xmlns:a14="http://schemas.microsoft.com/office/drawing/2010/main">
      <mc:Choice Requires="a14">
        <xdr:sp macro="" textlink="">
          <xdr:nvSpPr>
            <xdr:cNvPr id="59" name="CaixaDeTexto 58">
              <a:extLst>
                <a:ext uri="{FF2B5EF4-FFF2-40B4-BE49-F238E27FC236}">
                  <a16:creationId xmlns:a16="http://schemas.microsoft.com/office/drawing/2014/main" id="{CDFC0648-B0CE-48C9-AD90-4C8F90C4D111}"/>
                </a:ext>
                <a:ext uri="{147F2762-F138-4A5C-976F-8EAC2B608ADB}">
                  <a16:predDERef xmlns:a16="http://schemas.microsoft.com/office/drawing/2014/main" pred="{2094DC1D-9952-4EA8-AEEC-EBB7098161FA}"/>
                </a:ext>
              </a:extLst>
            </xdr:cNvPr>
            <xdr:cNvSpPr txBox="1"/>
          </xdr:nvSpPr>
          <xdr:spPr>
            <a:xfrm>
              <a:off x="7942496" y="4912130"/>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22</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22</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59" name="CaixaDeTexto 58">
              <a:extLst>
                <a:ext uri="{FF2B5EF4-FFF2-40B4-BE49-F238E27FC236}">
                  <a16:creationId xmlns:a16="http://schemas.microsoft.com/office/drawing/2014/main" id="{CDFC0648-B0CE-48C9-AD90-4C8F90C4D111}"/>
                </a:ext>
                <a:ext uri="{147F2762-F138-4A5C-976F-8EAC2B608ADB}">
                  <a16:predDERef xmlns:a16="http://schemas.microsoft.com/office/drawing/2014/main" pred="{2094DC1D-9952-4EA8-AEEC-EBB7098161FA}"/>
                </a:ext>
              </a:extLst>
            </xdr:cNvPr>
            <xdr:cNvSpPr txBox="1"/>
          </xdr:nvSpPr>
          <xdr:spPr>
            <a:xfrm>
              <a:off x="7942496" y="4912130"/>
              <a:ext cx="1771520"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𝐴22𝑏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𝐴22𝑎 𝑥100</a:t>
              </a:r>
              <a:endParaRPr lang="pt-BR" sz="900"/>
            </a:p>
          </xdr:txBody>
        </xdr:sp>
      </mc:Fallback>
    </mc:AlternateContent>
    <xdr:clientData/>
  </xdr:oneCellAnchor>
  <xdr:oneCellAnchor>
    <xdr:from>
      <xdr:col>5</xdr:col>
      <xdr:colOff>61871</xdr:colOff>
      <xdr:row>15</xdr:row>
      <xdr:rowOff>8070</xdr:rowOff>
    </xdr:from>
    <xdr:ext cx="1724066" cy="355290"/>
    <mc:AlternateContent xmlns:mc="http://schemas.openxmlformats.org/markup-compatibility/2006" xmlns:a14="http://schemas.microsoft.com/office/drawing/2010/main">
      <mc:Choice Requires="a14">
        <xdr:sp macro="" textlink="">
          <xdr:nvSpPr>
            <xdr:cNvPr id="60" name="CaixaDeTexto 59">
              <a:extLst>
                <a:ext uri="{FF2B5EF4-FFF2-40B4-BE49-F238E27FC236}">
                  <a16:creationId xmlns:a16="http://schemas.microsoft.com/office/drawing/2014/main" id="{FA35488F-02FA-4FE1-8B2B-F24E88B530E1}"/>
                </a:ext>
                <a:ext uri="{147F2762-F138-4A5C-976F-8EAC2B608ADB}">
                  <a16:predDERef xmlns:a16="http://schemas.microsoft.com/office/drawing/2014/main" pred="{CDFC0648-B0CE-48C9-AD90-4C8F90C4D111}"/>
                </a:ext>
              </a:extLst>
            </xdr:cNvPr>
            <xdr:cNvSpPr txBox="1"/>
          </xdr:nvSpPr>
          <xdr:spPr>
            <a:xfrm>
              <a:off x="7943809" y="5270633"/>
              <a:ext cx="1724066"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20</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20</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60" name="CaixaDeTexto 59">
              <a:extLst>
                <a:ext uri="{FF2B5EF4-FFF2-40B4-BE49-F238E27FC236}">
                  <a16:creationId xmlns:a16="http://schemas.microsoft.com/office/drawing/2014/main" id="{FA35488F-02FA-4FE1-8B2B-F24E88B530E1}"/>
                </a:ext>
                <a:ext uri="{147F2762-F138-4A5C-976F-8EAC2B608ADB}">
                  <a16:predDERef xmlns:a16="http://schemas.microsoft.com/office/drawing/2014/main" pred="{CDFC0648-B0CE-48C9-AD90-4C8F90C4D111}"/>
                </a:ext>
              </a:extLst>
            </xdr:cNvPr>
            <xdr:cNvSpPr txBox="1"/>
          </xdr:nvSpPr>
          <xdr:spPr>
            <a:xfrm>
              <a:off x="7943809" y="5270633"/>
              <a:ext cx="1724066"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𝐴20𝑏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𝐴20𝑎 𝑥100</a:t>
              </a:r>
              <a:endParaRPr lang="pt-BR" sz="900"/>
            </a:p>
          </xdr:txBody>
        </xdr:sp>
      </mc:Fallback>
    </mc:AlternateContent>
    <xdr:clientData/>
  </xdr:oneCellAnchor>
  <xdr:oneCellAnchor>
    <xdr:from>
      <xdr:col>5</xdr:col>
      <xdr:colOff>56615</xdr:colOff>
      <xdr:row>16</xdr:row>
      <xdr:rowOff>9385</xdr:rowOff>
    </xdr:from>
    <xdr:ext cx="1724066" cy="355290"/>
    <mc:AlternateContent xmlns:mc="http://schemas.openxmlformats.org/markup-compatibility/2006" xmlns:a14="http://schemas.microsoft.com/office/drawing/2010/main">
      <mc:Choice Requires="a14">
        <xdr:sp macro="" textlink="">
          <xdr:nvSpPr>
            <xdr:cNvPr id="61" name="CaixaDeTexto 60">
              <a:extLst>
                <a:ext uri="{FF2B5EF4-FFF2-40B4-BE49-F238E27FC236}">
                  <a16:creationId xmlns:a16="http://schemas.microsoft.com/office/drawing/2014/main" id="{77BEFCAB-0B19-457F-BC15-43379F6BBA0B}"/>
                </a:ext>
                <a:ext uri="{147F2762-F138-4A5C-976F-8EAC2B608ADB}">
                  <a16:predDERef xmlns:a16="http://schemas.microsoft.com/office/drawing/2014/main" pred="{FA35488F-02FA-4FE1-8B2B-F24E88B530E1}"/>
                </a:ext>
              </a:extLst>
            </xdr:cNvPr>
            <xdr:cNvSpPr txBox="1"/>
          </xdr:nvSpPr>
          <xdr:spPr>
            <a:xfrm>
              <a:off x="7938553" y="5629135"/>
              <a:ext cx="1724066"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𝐴</m:t>
                        </m:r>
                        <m:r>
                          <a:rPr lang="pt-BR" sz="900" b="0" i="1">
                            <a:latin typeface="Cambria Math"/>
                          </a:rPr>
                          <m:t>21</m:t>
                        </m:r>
                        <m:r>
                          <a:rPr lang="pt-BR" sz="900" b="0" i="1">
                            <a:latin typeface="Cambria Math"/>
                          </a:rPr>
                          <m:t>𝑏</m:t>
                        </m:r>
                      </m:num>
                      <m:den>
                        <m:r>
                          <a:rPr lang="pt-BR" sz="900" b="0" i="1">
                            <a:solidFill>
                              <a:schemeClr val="tx1"/>
                            </a:solidFill>
                            <a:effectLst/>
                            <a:latin typeface="Cambria Math"/>
                            <a:ea typeface="+mn-ea"/>
                            <a:cs typeface="+mn-cs"/>
                          </a:rPr>
                          <m:t>𝐴</m:t>
                        </m:r>
                        <m:r>
                          <a:rPr lang="pt-BR" sz="900" b="0" i="1">
                            <a:solidFill>
                              <a:schemeClr val="tx1"/>
                            </a:solidFill>
                            <a:effectLst/>
                            <a:latin typeface="Cambria Math"/>
                            <a:ea typeface="+mn-ea"/>
                            <a:cs typeface="+mn-cs"/>
                          </a:rPr>
                          <m:t>21</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61" name="CaixaDeTexto 60">
              <a:extLst>
                <a:ext uri="{FF2B5EF4-FFF2-40B4-BE49-F238E27FC236}">
                  <a16:creationId xmlns:a16="http://schemas.microsoft.com/office/drawing/2014/main" id="{77BEFCAB-0B19-457F-BC15-43379F6BBA0B}"/>
                </a:ext>
                <a:ext uri="{147F2762-F138-4A5C-976F-8EAC2B608ADB}">
                  <a16:predDERef xmlns:a16="http://schemas.microsoft.com/office/drawing/2014/main" pred="{FA35488F-02FA-4FE1-8B2B-F24E88B530E1}"/>
                </a:ext>
              </a:extLst>
            </xdr:cNvPr>
            <xdr:cNvSpPr txBox="1"/>
          </xdr:nvSpPr>
          <xdr:spPr>
            <a:xfrm>
              <a:off x="7938553" y="5629135"/>
              <a:ext cx="1724066"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𝐴21𝑏</a:t>
              </a:r>
              <a:r>
                <a:rPr lang="pt-BR" sz="900" b="0" i="0">
                  <a:latin typeface="Cambria Math" panose="02040503050406030204" pitchFamily="18" charset="0"/>
                </a:rPr>
                <a:t>/</a:t>
              </a:r>
              <a:r>
                <a:rPr lang="pt-BR" sz="900" b="0" i="0">
                  <a:solidFill>
                    <a:schemeClr val="tx1"/>
                  </a:solidFill>
                  <a:effectLst/>
                  <a:latin typeface="Cambria Math"/>
                  <a:ea typeface="+mn-ea"/>
                  <a:cs typeface="+mn-cs"/>
                </a:rPr>
                <a:t>𝐴21𝑎 𝑥100</a:t>
              </a:r>
              <a:endParaRPr lang="pt-BR" sz="900"/>
            </a:p>
          </xdr:txBody>
        </xdr:sp>
      </mc:Fallback>
    </mc:AlternateContent>
    <xdr:clientData/>
  </xdr:oneCellAnchor>
  <xdr:oneCellAnchor>
    <xdr:from>
      <xdr:col>5</xdr:col>
      <xdr:colOff>50555</xdr:colOff>
      <xdr:row>43</xdr:row>
      <xdr:rowOff>128955</xdr:rowOff>
    </xdr:from>
    <xdr:ext cx="1758463" cy="380998"/>
    <mc:AlternateContent xmlns:mc="http://schemas.openxmlformats.org/markup-compatibility/2006" xmlns:a14="http://schemas.microsoft.com/office/drawing/2010/main">
      <mc:Choice Requires="a14">
        <xdr:sp macro="" textlink="">
          <xdr:nvSpPr>
            <xdr:cNvPr id="14" name="CaixaDeTexto 35">
              <a:extLst>
                <a:ext uri="{FF2B5EF4-FFF2-40B4-BE49-F238E27FC236}">
                  <a16:creationId xmlns:a16="http://schemas.microsoft.com/office/drawing/2014/main" id="{B84DFA87-8FAB-4369-8606-0A9A6824C3A1}"/>
                </a:ext>
                <a:ext uri="{147F2762-F138-4A5C-976F-8EAC2B608ADB}">
                  <a16:predDERef xmlns:a16="http://schemas.microsoft.com/office/drawing/2014/main" pred="{77BEFCAB-0B19-457F-BC15-43379F6BBA0B}"/>
                </a:ext>
              </a:extLst>
            </xdr:cNvPr>
            <xdr:cNvSpPr txBox="1"/>
          </xdr:nvSpPr>
          <xdr:spPr>
            <a:xfrm>
              <a:off x="7919670" y="16687801"/>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b="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36</m:t>
                        </m:r>
                      </m:num>
                      <m:den>
                        <m:r>
                          <a:rPr lang="pt-BR" sz="900" b="0" i="1">
                            <a:latin typeface="Cambria Math" panose="02040503050406030204" pitchFamily="18" charset="0"/>
                          </a:rPr>
                          <m:t>(</m:t>
                        </m:r>
                        <m:r>
                          <a:rPr lang="pt-BR" sz="900" b="0" i="1">
                            <a:latin typeface="Cambria Math" panose="02040503050406030204" pitchFamily="18" charset="0"/>
                          </a:rPr>
                          <m:t>𝐴</m:t>
                        </m:r>
                        <m:r>
                          <a:rPr lang="pt-BR" sz="900" b="0" i="1">
                            <a:latin typeface="Cambria Math" panose="02040503050406030204" pitchFamily="18" charset="0"/>
                          </a:rPr>
                          <m:t>37−</m:t>
                        </m:r>
                        <m:r>
                          <a:rPr lang="pt-BR" sz="900" b="0" i="1">
                            <a:latin typeface="Cambria Math" panose="02040503050406030204" pitchFamily="18" charset="0"/>
                          </a:rPr>
                          <m:t>𝐴</m:t>
                        </m:r>
                        <m:r>
                          <a:rPr lang="pt-BR" sz="900" b="0" i="1">
                            <a:latin typeface="Cambria Math" panose="02040503050406030204" pitchFamily="18" charset="0"/>
                          </a:rPr>
                          <m:t>36)</m:t>
                        </m:r>
                      </m:den>
                    </m:f>
                    <m:r>
                      <a:rPr lang="pt-BR" sz="900" i="1">
                        <a:latin typeface="Cambria Math" panose="02040503050406030204" pitchFamily="18" charset="0"/>
                      </a:rPr>
                      <m:t>𝑥</m:t>
                    </m:r>
                    <m:r>
                      <a:rPr lang="pt-BR" sz="900" i="1">
                        <a:latin typeface="Cambria Math" panose="02040503050406030204" pitchFamily="18" charset="0"/>
                      </a:rPr>
                      <m:t> 100</m:t>
                    </m:r>
                  </m:oMath>
                </m:oMathPara>
              </a14:m>
              <a:endParaRPr lang="pt-BR" sz="900"/>
            </a:p>
          </xdr:txBody>
        </xdr:sp>
      </mc:Choice>
      <mc:Fallback xmlns="">
        <xdr:sp macro="" textlink="">
          <xdr:nvSpPr>
            <xdr:cNvPr id="14" name="CaixaDeTexto 35">
              <a:extLst>
                <a:ext uri="{FF2B5EF4-FFF2-40B4-BE49-F238E27FC236}">
                  <a16:creationId xmlns:a16="http://schemas.microsoft.com/office/drawing/2014/main" id="{B84DFA87-8FAB-4369-8606-0A9A6824C3A1}"/>
                </a:ext>
                <a:ext uri="{147F2762-F138-4A5C-976F-8EAC2B608ADB}">
                  <a16:predDERef xmlns:a16="http://schemas.microsoft.com/office/drawing/2014/main" pred="{77BEFCAB-0B19-457F-BC15-43379F6BBA0B}"/>
                </a:ext>
              </a:extLst>
            </xdr:cNvPr>
            <xdr:cNvSpPr txBox="1"/>
          </xdr:nvSpPr>
          <xdr:spPr>
            <a:xfrm>
              <a:off x="7919670" y="16687801"/>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𝐴36/((𝐴37−𝐴36)) </a:t>
              </a:r>
              <a:r>
                <a:rPr lang="pt-BR" sz="900" i="0">
                  <a:latin typeface="Cambria Math" panose="02040503050406030204" pitchFamily="18" charset="0"/>
                </a:rPr>
                <a:t>𝑥 100</a:t>
              </a:r>
              <a:endParaRPr lang="pt-BR" sz="900"/>
            </a:p>
          </xdr:txBody>
        </xdr:sp>
      </mc:Fallback>
    </mc:AlternateContent>
    <xdr:clientData/>
  </xdr:oneCellAnchor>
  <xdr:oneCellAnchor>
    <xdr:from>
      <xdr:col>5</xdr:col>
      <xdr:colOff>7326</xdr:colOff>
      <xdr:row>44</xdr:row>
      <xdr:rowOff>352425</xdr:rowOff>
    </xdr:from>
    <xdr:ext cx="1758463" cy="380998"/>
    <mc:AlternateContent xmlns:mc="http://schemas.openxmlformats.org/markup-compatibility/2006" xmlns:a14="http://schemas.microsoft.com/office/drawing/2010/main">
      <mc:Choice Requires="a14">
        <xdr:sp macro="" textlink="">
          <xdr:nvSpPr>
            <xdr:cNvPr id="112" name="CaixaDeTexto 37">
              <a:extLst>
                <a:ext uri="{FF2B5EF4-FFF2-40B4-BE49-F238E27FC236}">
                  <a16:creationId xmlns:a16="http://schemas.microsoft.com/office/drawing/2014/main" id="{88E6ACB5-9C4C-4ACF-91A7-5AD214C12024}"/>
                </a:ext>
                <a:ext uri="{147F2762-F138-4A5C-976F-8EAC2B608ADB}">
                  <a16:predDERef xmlns:a16="http://schemas.microsoft.com/office/drawing/2014/main" pred="{C56F1E7B-D351-47AB-9639-8B0012112753}"/>
                </a:ext>
              </a:extLst>
            </xdr:cNvPr>
            <xdr:cNvSpPr txBox="1"/>
          </xdr:nvSpPr>
          <xdr:spPr>
            <a:xfrm>
              <a:off x="7876441" y="17043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b="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40</m:t>
                        </m:r>
                      </m:num>
                      <m:den>
                        <m:r>
                          <a:rPr lang="pt-BR" sz="900" b="0" i="1">
                            <a:latin typeface="Cambria Math" panose="02040503050406030204" pitchFamily="18" charset="0"/>
                          </a:rPr>
                          <m:t>(</m:t>
                        </m:r>
                        <m:r>
                          <a:rPr lang="pt-BR" sz="900" b="0" i="1">
                            <a:latin typeface="Cambria Math" panose="02040503050406030204" pitchFamily="18" charset="0"/>
                          </a:rPr>
                          <m:t>𝐴</m:t>
                        </m:r>
                        <m:r>
                          <a:rPr lang="pt-BR" sz="900" b="0" i="1">
                            <a:latin typeface="Cambria Math" panose="02040503050406030204" pitchFamily="18" charset="0"/>
                          </a:rPr>
                          <m:t>41−</m:t>
                        </m:r>
                        <m:r>
                          <a:rPr lang="pt-BR" sz="900" b="0" i="1">
                            <a:latin typeface="Cambria Math" panose="02040503050406030204" pitchFamily="18" charset="0"/>
                          </a:rPr>
                          <m:t>𝐴</m:t>
                        </m:r>
                        <m:r>
                          <a:rPr lang="pt-BR" sz="900" b="0" i="1">
                            <a:latin typeface="Cambria Math" panose="02040503050406030204" pitchFamily="18" charset="0"/>
                          </a:rPr>
                          <m:t>40)</m:t>
                        </m:r>
                      </m:den>
                    </m:f>
                    <m:r>
                      <a:rPr lang="pt-BR" sz="900" i="1">
                        <a:latin typeface="Cambria Math" panose="02040503050406030204" pitchFamily="18" charset="0"/>
                      </a:rPr>
                      <m:t>𝑥</m:t>
                    </m:r>
                    <m:r>
                      <a:rPr lang="pt-BR" sz="900" i="1">
                        <a:latin typeface="Cambria Math" panose="02040503050406030204" pitchFamily="18" charset="0"/>
                      </a:rPr>
                      <m:t> 100</m:t>
                    </m:r>
                  </m:oMath>
                </m:oMathPara>
              </a14:m>
              <a:endParaRPr lang="pt-BR" sz="900"/>
            </a:p>
          </xdr:txBody>
        </xdr:sp>
      </mc:Choice>
      <mc:Fallback xmlns="">
        <xdr:sp macro="" textlink="">
          <xdr:nvSpPr>
            <xdr:cNvPr id="112" name="CaixaDeTexto 37">
              <a:extLst>
                <a:ext uri="{FF2B5EF4-FFF2-40B4-BE49-F238E27FC236}">
                  <a16:creationId xmlns:a16="http://schemas.microsoft.com/office/drawing/2014/main" id="{88E6ACB5-9C4C-4ACF-91A7-5AD214C12024}"/>
                </a:ext>
                <a:ext uri="{147F2762-F138-4A5C-976F-8EAC2B608ADB}">
                  <a16:predDERef xmlns:a16="http://schemas.microsoft.com/office/drawing/2014/main" pred="{C56F1E7B-D351-47AB-9639-8B0012112753}"/>
                </a:ext>
              </a:extLst>
            </xdr:cNvPr>
            <xdr:cNvSpPr txBox="1"/>
          </xdr:nvSpPr>
          <xdr:spPr>
            <a:xfrm>
              <a:off x="7876441" y="17043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𝑈40/((𝐴41−𝐴40)) </a:t>
              </a:r>
              <a:r>
                <a:rPr lang="pt-BR" sz="900" i="0">
                  <a:latin typeface="Cambria Math" panose="02040503050406030204" pitchFamily="18" charset="0"/>
                </a:rPr>
                <a:t>𝑥 100</a:t>
              </a:r>
              <a:endParaRPr lang="pt-BR" sz="900"/>
            </a:p>
          </xdr:txBody>
        </xdr:sp>
      </mc:Fallback>
    </mc:AlternateContent>
    <xdr:clientData/>
  </xdr:oneCellAnchor>
  <xdr:oneCellAnchor>
    <xdr:from>
      <xdr:col>5</xdr:col>
      <xdr:colOff>0</xdr:colOff>
      <xdr:row>56</xdr:row>
      <xdr:rowOff>0</xdr:rowOff>
    </xdr:from>
    <xdr:ext cx="1787770" cy="345908"/>
    <mc:AlternateContent xmlns:mc="http://schemas.openxmlformats.org/markup-compatibility/2006" xmlns:a14="http://schemas.microsoft.com/office/drawing/2010/main">
      <mc:Choice Requires="a14">
        <xdr:sp macro="" textlink="">
          <xdr:nvSpPr>
            <xdr:cNvPr id="45" name="CaixaDeTexto 44">
              <a:extLst>
                <a:ext uri="{FF2B5EF4-FFF2-40B4-BE49-F238E27FC236}">
                  <a16:creationId xmlns:a16="http://schemas.microsoft.com/office/drawing/2014/main" id="{145BE061-B6E8-4482-90A7-A4B7F9B9FFCC}"/>
                </a:ext>
                <a:ext uri="{147F2762-F138-4A5C-976F-8EAC2B608ADB}">
                  <a16:predDERef xmlns:a16="http://schemas.microsoft.com/office/drawing/2014/main" pred="{27E02DF6-7984-47B9-B273-E138503E64B8}"/>
                </a:ext>
              </a:extLst>
            </xdr:cNvPr>
            <xdr:cNvSpPr txBox="1"/>
          </xdr:nvSpPr>
          <xdr:spPr>
            <a:xfrm>
              <a:off x="7869115" y="21130846"/>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40</m:t>
                        </m:r>
                      </m:num>
                      <m:den>
                        <m:r>
                          <a:rPr lang="pt-BR" sz="900" b="0" i="1">
                            <a:latin typeface="Cambria Math" panose="02040503050406030204" pitchFamily="18" charset="0"/>
                          </a:rPr>
                          <m:t>𝑈</m:t>
                        </m:r>
                        <m:r>
                          <a:rPr lang="pt-BR" sz="900" b="0" i="1">
                            <a:latin typeface="Cambria Math" panose="02040503050406030204" pitchFamily="18" charset="0"/>
                          </a:rPr>
                          <m:t>30</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45" name="CaixaDeTexto 44">
              <a:extLst>
                <a:ext uri="{FF2B5EF4-FFF2-40B4-BE49-F238E27FC236}">
                  <a16:creationId xmlns:a16="http://schemas.microsoft.com/office/drawing/2014/main" id="{145BE061-B6E8-4482-90A7-A4B7F9B9FFCC}"/>
                </a:ext>
                <a:ext uri="{147F2762-F138-4A5C-976F-8EAC2B608ADB}">
                  <a16:predDERef xmlns:a16="http://schemas.microsoft.com/office/drawing/2014/main" pred="{27E02DF6-7984-47B9-B273-E138503E64B8}"/>
                </a:ext>
              </a:extLst>
            </xdr:cNvPr>
            <xdr:cNvSpPr txBox="1"/>
          </xdr:nvSpPr>
          <xdr:spPr>
            <a:xfrm>
              <a:off x="7869115" y="21130846"/>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𝑈40/𝑈30</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0</xdr:colOff>
      <xdr:row>59</xdr:row>
      <xdr:rowOff>27110</xdr:rowOff>
    </xdr:from>
    <xdr:ext cx="1813401" cy="309930"/>
    <mc:AlternateContent xmlns:mc="http://schemas.openxmlformats.org/markup-compatibility/2006" xmlns:a14="http://schemas.microsoft.com/office/drawing/2010/main">
      <mc:Choice Requires="a14">
        <xdr:sp macro="" textlink="">
          <xdr:nvSpPr>
            <xdr:cNvPr id="62" name="CaixaDeTexto 61">
              <a:extLst>
                <a:ext uri="{FF2B5EF4-FFF2-40B4-BE49-F238E27FC236}">
                  <a16:creationId xmlns:a16="http://schemas.microsoft.com/office/drawing/2014/main" id="{9EAF8FBA-BADF-4797-8280-F08065A38448}"/>
                </a:ext>
                <a:ext uri="{147F2762-F138-4A5C-976F-8EAC2B608ADB}">
                  <a16:predDERef xmlns:a16="http://schemas.microsoft.com/office/drawing/2014/main" pred="{92533D5E-2220-41BB-8438-BF6590A3D88D}"/>
                </a:ext>
              </a:extLst>
            </xdr:cNvPr>
            <xdr:cNvSpPr txBox="1"/>
          </xdr:nvSpPr>
          <xdr:spPr>
            <a:xfrm>
              <a:off x="7869115" y="22183725"/>
              <a:ext cx="1813401" cy="309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43</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2" name="CaixaDeTexto 61">
              <a:extLst>
                <a:ext uri="{FF2B5EF4-FFF2-40B4-BE49-F238E27FC236}">
                  <a16:creationId xmlns:a16="http://schemas.microsoft.com/office/drawing/2014/main" id="{9EAF8FBA-BADF-4797-8280-F08065A38448}"/>
                </a:ext>
                <a:ext uri="{147F2762-F138-4A5C-976F-8EAC2B608ADB}">
                  <a16:predDERef xmlns:a16="http://schemas.microsoft.com/office/drawing/2014/main" pred="{92533D5E-2220-41BB-8438-BF6590A3D88D}"/>
                </a:ext>
              </a:extLst>
            </xdr:cNvPr>
            <xdr:cNvSpPr txBox="1"/>
          </xdr:nvSpPr>
          <xdr:spPr>
            <a:xfrm>
              <a:off x="7869115" y="22183725"/>
              <a:ext cx="1813401" cy="309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𝑈43/𝑈30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4</xdr:col>
      <xdr:colOff>622789</xdr:colOff>
      <xdr:row>59</xdr:row>
      <xdr:rowOff>351692</xdr:rowOff>
    </xdr:from>
    <xdr:ext cx="1787769" cy="490905"/>
    <mc:AlternateContent xmlns:mc="http://schemas.openxmlformats.org/markup-compatibility/2006" xmlns:a14="http://schemas.microsoft.com/office/drawing/2010/main">
      <mc:Choice Requires="a14">
        <xdr:sp macro="" textlink="">
          <xdr:nvSpPr>
            <xdr:cNvPr id="63" name="CaixaDeTexto 62">
              <a:extLst>
                <a:ext uri="{FF2B5EF4-FFF2-40B4-BE49-F238E27FC236}">
                  <a16:creationId xmlns:a16="http://schemas.microsoft.com/office/drawing/2014/main" id="{F9EA3F81-D564-4A03-BE88-4D913685DC46}"/>
                </a:ext>
                <a:ext uri="{147F2762-F138-4A5C-976F-8EAC2B608ADB}">
                  <a16:predDERef xmlns:a16="http://schemas.microsoft.com/office/drawing/2014/main" pred="{9EAF8FBA-BADF-4797-8280-F08065A38448}"/>
                </a:ext>
              </a:extLst>
            </xdr:cNvPr>
            <xdr:cNvSpPr txBox="1"/>
          </xdr:nvSpPr>
          <xdr:spPr>
            <a:xfrm>
              <a:off x="7854462" y="22508307"/>
              <a:ext cx="1787769" cy="4909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solidFill>
                        <a:sysClr val="windowText" lastClr="000000"/>
                      </a:solidFill>
                      <a:latin typeface="Cambria Math"/>
                    </a:rPr>
                    <m:t>=</m:t>
                  </m:r>
                  <m:d>
                    <m:dPr>
                      <m:ctrlPr>
                        <a:rPr lang="pt-BR" sz="900" b="0" i="1">
                          <a:solidFill>
                            <a:sysClr val="windowText" lastClr="000000"/>
                          </a:solidFill>
                          <a:latin typeface="Cambria Math" panose="02040503050406030204" pitchFamily="18" charset="0"/>
                        </a:rPr>
                      </m:ctrlPr>
                    </m:dPr>
                    <m:e>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46</m:t>
                          </m:r>
                        </m:num>
                        <m:den>
                          <m:r>
                            <a:rPr lang="pt-BR" sz="900" b="0" i="1">
                              <a:solidFill>
                                <a:sysClr val="windowText" lastClr="000000"/>
                              </a:solidFill>
                              <a:latin typeface="Cambria Math" panose="02040503050406030204" pitchFamily="18" charset="0"/>
                            </a:rPr>
                            <m:t>2,5</m:t>
                          </m:r>
                        </m:den>
                      </m:f>
                      <m:r>
                        <a:rPr lang="pt-BR" sz="900" b="0" i="1">
                          <a:solidFill>
                            <a:sysClr val="windowText" lastClr="000000"/>
                          </a:solidFill>
                          <a:latin typeface="Cambria Math" panose="02040503050406030204" pitchFamily="18" charset="0"/>
                        </a:rPr>
                        <m:t> </m:t>
                      </m:r>
                    </m:e>
                  </m:d>
                  <m:r>
                    <a:rPr lang="pt-BR" sz="900" b="0" i="1">
                      <a:solidFill>
                        <a:sysClr val="windowText" lastClr="000000"/>
                      </a:solidFill>
                      <a:latin typeface="Cambria Math" panose="02040503050406030204" pitchFamily="18" charset="0"/>
                    </a:rPr>
                    <m:t>/</m:t>
                  </m:r>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45</m:t>
                  </m:r>
                  <m:r>
                    <a:rPr lang="pt-BR" sz="900" b="0" i="1">
                      <a:solidFill>
                        <a:sysClr val="windowText" lastClr="000000"/>
                      </a:solidFill>
                      <a:latin typeface="Cambria Math" panose="02040503050406030204" pitchFamily="18" charset="0"/>
                    </a:rPr>
                    <m:t>𝑥</m:t>
                  </m:r>
                </m:oMath>
              </a14:m>
              <a:r>
                <a:rPr lang="pt-BR" sz="900" i="1">
                  <a:solidFill>
                    <a:sysClr val="windowText" lastClr="000000"/>
                  </a:solidFill>
                </a:rPr>
                <a:t>100 </a:t>
              </a:r>
              <a:endParaRPr lang="pt-BR" sz="900">
                <a:solidFill>
                  <a:sysClr val="windowText" lastClr="000000"/>
                </a:solidFill>
              </a:endParaRPr>
            </a:p>
          </xdr:txBody>
        </xdr:sp>
      </mc:Choice>
      <mc:Fallback xmlns="">
        <xdr:sp macro="" textlink="">
          <xdr:nvSpPr>
            <xdr:cNvPr id="63" name="CaixaDeTexto 62">
              <a:extLst>
                <a:ext uri="{FF2B5EF4-FFF2-40B4-BE49-F238E27FC236}">
                  <a16:creationId xmlns:a16="http://schemas.microsoft.com/office/drawing/2014/main" id="{F9EA3F81-D564-4A03-BE88-4D913685DC46}"/>
                </a:ext>
                <a:ext uri="{147F2762-F138-4A5C-976F-8EAC2B608ADB}">
                  <a16:predDERef xmlns:a16="http://schemas.microsoft.com/office/drawing/2014/main" pred="{9EAF8FBA-BADF-4797-8280-F08065A38448}"/>
                </a:ext>
              </a:extLst>
            </xdr:cNvPr>
            <xdr:cNvSpPr txBox="1"/>
          </xdr:nvSpPr>
          <xdr:spPr>
            <a:xfrm>
              <a:off x="7854462" y="22508307"/>
              <a:ext cx="1787769" cy="4909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(𝑈46/2,5  )/𝑈45𝑥</a:t>
              </a:r>
              <a:r>
                <a:rPr lang="pt-BR" sz="900" i="1">
                  <a:solidFill>
                    <a:sysClr val="windowText" lastClr="000000"/>
                  </a:solidFill>
                </a:rPr>
                <a:t>100 </a:t>
              </a:r>
              <a:endParaRPr lang="pt-BR" sz="900">
                <a:solidFill>
                  <a:sysClr val="windowText" lastClr="000000"/>
                </a:solidFill>
              </a:endParaRPr>
            </a:p>
          </xdr:txBody>
        </xdr:sp>
      </mc:Fallback>
    </mc:AlternateContent>
    <xdr:clientData/>
  </xdr:oneCellAnchor>
  <xdr:oneCellAnchor>
    <xdr:from>
      <xdr:col>5</xdr:col>
      <xdr:colOff>22713</xdr:colOff>
      <xdr:row>61</xdr:row>
      <xdr:rowOff>22043</xdr:rowOff>
    </xdr:from>
    <xdr:ext cx="1757729" cy="435157"/>
    <mc:AlternateContent xmlns:mc="http://schemas.openxmlformats.org/markup-compatibility/2006" xmlns:a14="http://schemas.microsoft.com/office/drawing/2010/main">
      <mc:Choice Requires="a14">
        <xdr:sp macro="" textlink="">
          <xdr:nvSpPr>
            <xdr:cNvPr id="19" name="CaixaDeTexto 63">
              <a:extLst>
                <a:ext uri="{FF2B5EF4-FFF2-40B4-BE49-F238E27FC236}">
                  <a16:creationId xmlns:a16="http://schemas.microsoft.com/office/drawing/2014/main" id="{35770B29-E78C-40E9-BE08-0AE0297F567B}"/>
                </a:ext>
                <a:ext uri="{147F2762-F138-4A5C-976F-8EAC2B608ADB}">
                  <a16:predDERef xmlns:a16="http://schemas.microsoft.com/office/drawing/2014/main" pred="{F9EA3F81-D564-4A03-BE88-4D913685DC46}"/>
                </a:ext>
              </a:extLst>
            </xdr:cNvPr>
            <xdr:cNvSpPr txBox="1"/>
          </xdr:nvSpPr>
          <xdr:spPr>
            <a:xfrm>
              <a:off x="7899888" y="23444018"/>
              <a:ext cx="1757729" cy="4351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61</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62</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19" name="CaixaDeTexto 63">
              <a:extLst>
                <a:ext uri="{FF2B5EF4-FFF2-40B4-BE49-F238E27FC236}">
                  <a16:creationId xmlns:a16="http://schemas.microsoft.com/office/drawing/2014/main" id="{35770B29-E78C-40E9-BE08-0AE0297F567B}"/>
                </a:ext>
                <a:ext uri="{147F2762-F138-4A5C-976F-8EAC2B608ADB}">
                  <a16:predDERef xmlns:a16="http://schemas.microsoft.com/office/drawing/2014/main" pred="{F9EA3F81-D564-4A03-BE88-4D913685DC46}"/>
                </a:ext>
              </a:extLst>
            </xdr:cNvPr>
            <xdr:cNvSpPr txBox="1"/>
          </xdr:nvSpPr>
          <xdr:spPr>
            <a:xfrm>
              <a:off x="7899888" y="23444018"/>
              <a:ext cx="1757729" cy="4351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𝑈61/𝑈62</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51289</xdr:colOff>
      <xdr:row>62</xdr:row>
      <xdr:rowOff>15321</xdr:rowOff>
    </xdr:from>
    <xdr:ext cx="1737754" cy="336403"/>
    <mc:AlternateContent xmlns:mc="http://schemas.openxmlformats.org/markup-compatibility/2006" xmlns:a14="http://schemas.microsoft.com/office/drawing/2010/main">
      <mc:Choice Requires="a14">
        <xdr:sp macro="" textlink="">
          <xdr:nvSpPr>
            <xdr:cNvPr id="65" name="CaixaDeTexto 64">
              <a:extLst>
                <a:ext uri="{FF2B5EF4-FFF2-40B4-BE49-F238E27FC236}">
                  <a16:creationId xmlns:a16="http://schemas.microsoft.com/office/drawing/2014/main" id="{429D764D-92B1-440B-8917-76E74EECFB2A}"/>
                </a:ext>
                <a:ext uri="{147F2762-F138-4A5C-976F-8EAC2B608ADB}">
                  <a16:predDERef xmlns:a16="http://schemas.microsoft.com/office/drawing/2014/main" pred="{35770B29-E78C-40E9-BE08-0AE0297F567B}"/>
                </a:ext>
              </a:extLst>
            </xdr:cNvPr>
            <xdr:cNvSpPr txBox="1"/>
          </xdr:nvSpPr>
          <xdr:spPr>
            <a:xfrm>
              <a:off x="7928464" y="23894496"/>
              <a:ext cx="1737754" cy="3364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49</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5" name="CaixaDeTexto 64">
              <a:extLst>
                <a:ext uri="{FF2B5EF4-FFF2-40B4-BE49-F238E27FC236}">
                  <a16:creationId xmlns:a16="http://schemas.microsoft.com/office/drawing/2014/main" id="{429D764D-92B1-440B-8917-76E74EECFB2A}"/>
                </a:ext>
                <a:ext uri="{147F2762-F138-4A5C-976F-8EAC2B608ADB}">
                  <a16:predDERef xmlns:a16="http://schemas.microsoft.com/office/drawing/2014/main" pred="{35770B29-E78C-40E9-BE08-0AE0297F567B}"/>
                </a:ext>
              </a:extLst>
            </xdr:cNvPr>
            <xdr:cNvSpPr txBox="1"/>
          </xdr:nvSpPr>
          <xdr:spPr>
            <a:xfrm>
              <a:off x="7928464" y="23894496"/>
              <a:ext cx="1737754" cy="3364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𝑈49/𝑈30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47626</xdr:colOff>
      <xdr:row>63</xdr:row>
      <xdr:rowOff>19782</xdr:rowOff>
    </xdr:from>
    <xdr:ext cx="1725490" cy="345175"/>
    <mc:AlternateContent xmlns:mc="http://schemas.openxmlformats.org/markup-compatibility/2006" xmlns:a14="http://schemas.microsoft.com/office/drawing/2010/main">
      <mc:Choice Requires="a14">
        <xdr:sp macro="" textlink="">
          <xdr:nvSpPr>
            <xdr:cNvPr id="66" name="CaixaDeTexto 65">
              <a:extLst>
                <a:ext uri="{FF2B5EF4-FFF2-40B4-BE49-F238E27FC236}">
                  <a16:creationId xmlns:a16="http://schemas.microsoft.com/office/drawing/2014/main" id="{209662A7-5C4D-4D69-8FC0-68D510DA6E7C}"/>
                </a:ext>
                <a:ext uri="{147F2762-F138-4A5C-976F-8EAC2B608ADB}">
                  <a16:predDERef xmlns:a16="http://schemas.microsoft.com/office/drawing/2014/main" pred="{429D764D-92B1-440B-8917-76E74EECFB2A}"/>
                </a:ext>
              </a:extLst>
            </xdr:cNvPr>
            <xdr:cNvSpPr txBox="1"/>
          </xdr:nvSpPr>
          <xdr:spPr>
            <a:xfrm>
              <a:off x="7924801" y="24260907"/>
              <a:ext cx="1725490" cy="3451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50</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34</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6" name="CaixaDeTexto 65">
              <a:extLst>
                <a:ext uri="{FF2B5EF4-FFF2-40B4-BE49-F238E27FC236}">
                  <a16:creationId xmlns:a16="http://schemas.microsoft.com/office/drawing/2014/main" id="{209662A7-5C4D-4D69-8FC0-68D510DA6E7C}"/>
                </a:ext>
                <a:ext uri="{147F2762-F138-4A5C-976F-8EAC2B608ADB}">
                  <a16:predDERef xmlns:a16="http://schemas.microsoft.com/office/drawing/2014/main" pred="{429D764D-92B1-440B-8917-76E74EECFB2A}"/>
                </a:ext>
              </a:extLst>
            </xdr:cNvPr>
            <xdr:cNvSpPr txBox="1"/>
          </xdr:nvSpPr>
          <xdr:spPr>
            <a:xfrm>
              <a:off x="7924801" y="24260907"/>
              <a:ext cx="1725490" cy="3451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𝑈50/𝑈34</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38100</xdr:colOff>
      <xdr:row>64</xdr:row>
      <xdr:rowOff>19050</xdr:rowOff>
    </xdr:from>
    <xdr:ext cx="1787770" cy="345908"/>
    <mc:AlternateContent xmlns:mc="http://schemas.openxmlformats.org/markup-compatibility/2006" xmlns:a14="http://schemas.microsoft.com/office/drawing/2010/main">
      <mc:Choice Requires="a14">
        <xdr:sp macro="" textlink="">
          <xdr:nvSpPr>
            <xdr:cNvPr id="67" name="CaixaDeTexto 66">
              <a:extLst>
                <a:ext uri="{FF2B5EF4-FFF2-40B4-BE49-F238E27FC236}">
                  <a16:creationId xmlns:a16="http://schemas.microsoft.com/office/drawing/2014/main" id="{860FB579-D2DD-4F25-9FE8-406FC96A0F78}"/>
                </a:ext>
                <a:ext uri="{147F2762-F138-4A5C-976F-8EAC2B608ADB}">
                  <a16:predDERef xmlns:a16="http://schemas.microsoft.com/office/drawing/2014/main" pred="{209662A7-5C4D-4D69-8FC0-68D510DA6E7C}"/>
                </a:ext>
              </a:extLst>
            </xdr:cNvPr>
            <xdr:cNvSpPr txBox="1"/>
          </xdr:nvSpPr>
          <xdr:spPr>
            <a:xfrm>
              <a:off x="7915275" y="24622125"/>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51</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7" name="CaixaDeTexto 66">
              <a:extLst>
                <a:ext uri="{FF2B5EF4-FFF2-40B4-BE49-F238E27FC236}">
                  <a16:creationId xmlns:a16="http://schemas.microsoft.com/office/drawing/2014/main" id="{860FB579-D2DD-4F25-9FE8-406FC96A0F78}"/>
                </a:ext>
                <a:ext uri="{147F2762-F138-4A5C-976F-8EAC2B608ADB}">
                  <a16:predDERef xmlns:a16="http://schemas.microsoft.com/office/drawing/2014/main" pred="{209662A7-5C4D-4D69-8FC0-68D510DA6E7C}"/>
                </a:ext>
              </a:extLst>
            </xdr:cNvPr>
            <xdr:cNvSpPr txBox="1"/>
          </xdr:nvSpPr>
          <xdr:spPr>
            <a:xfrm>
              <a:off x="7915275" y="24622125"/>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𝑈51/𝑈30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65</xdr:row>
      <xdr:rowOff>19050</xdr:rowOff>
    </xdr:from>
    <xdr:ext cx="1787770" cy="345908"/>
    <mc:AlternateContent xmlns:mc="http://schemas.openxmlformats.org/markup-compatibility/2006" xmlns:a14="http://schemas.microsoft.com/office/drawing/2010/main">
      <mc:Choice Requires="a14">
        <xdr:sp macro="" textlink="">
          <xdr:nvSpPr>
            <xdr:cNvPr id="68" name="CaixaDeTexto 67">
              <a:extLst>
                <a:ext uri="{FF2B5EF4-FFF2-40B4-BE49-F238E27FC236}">
                  <a16:creationId xmlns:a16="http://schemas.microsoft.com/office/drawing/2014/main" id="{6750D673-9B06-4BBB-95F9-B133A00C2CD6}"/>
                </a:ext>
                <a:ext uri="{147F2762-F138-4A5C-976F-8EAC2B608ADB}">
                  <a16:predDERef xmlns:a16="http://schemas.microsoft.com/office/drawing/2014/main" pred="{860FB579-D2DD-4F25-9FE8-406FC96A0F78}"/>
                </a:ext>
              </a:extLst>
            </xdr:cNvPr>
            <xdr:cNvSpPr txBox="1"/>
          </xdr:nvSpPr>
          <xdr:spPr>
            <a:xfrm>
              <a:off x="7877175" y="24984075"/>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52</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8" name="CaixaDeTexto 67">
              <a:extLst>
                <a:ext uri="{FF2B5EF4-FFF2-40B4-BE49-F238E27FC236}">
                  <a16:creationId xmlns:a16="http://schemas.microsoft.com/office/drawing/2014/main" id="{6750D673-9B06-4BBB-95F9-B133A00C2CD6}"/>
                </a:ext>
                <a:ext uri="{147F2762-F138-4A5C-976F-8EAC2B608ADB}">
                  <a16:predDERef xmlns:a16="http://schemas.microsoft.com/office/drawing/2014/main" pred="{860FB579-D2DD-4F25-9FE8-406FC96A0F78}"/>
                </a:ext>
              </a:extLst>
            </xdr:cNvPr>
            <xdr:cNvSpPr txBox="1"/>
          </xdr:nvSpPr>
          <xdr:spPr>
            <a:xfrm>
              <a:off x="7877175" y="24984075"/>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𝑈52/𝑈30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65</xdr:row>
      <xdr:rowOff>352425</xdr:rowOff>
    </xdr:from>
    <xdr:ext cx="1787770" cy="393533"/>
    <mc:AlternateContent xmlns:mc="http://schemas.openxmlformats.org/markup-compatibility/2006" xmlns:a14="http://schemas.microsoft.com/office/drawing/2010/main">
      <mc:Choice Requires="a14">
        <xdr:sp macro="" textlink="">
          <xdr:nvSpPr>
            <xdr:cNvPr id="69" name="CaixaDeTexto 68">
              <a:extLst>
                <a:ext uri="{FF2B5EF4-FFF2-40B4-BE49-F238E27FC236}">
                  <a16:creationId xmlns:a16="http://schemas.microsoft.com/office/drawing/2014/main" id="{B4974E9D-122D-4868-8DE2-25B2D0E2CAB3}"/>
                </a:ext>
                <a:ext uri="{147F2762-F138-4A5C-976F-8EAC2B608ADB}">
                  <a16:predDERef xmlns:a16="http://schemas.microsoft.com/office/drawing/2014/main" pred="{6750D673-9B06-4BBB-95F9-B133A00C2CD6}"/>
                </a:ext>
              </a:extLst>
            </xdr:cNvPr>
            <xdr:cNvSpPr txBox="1"/>
          </xdr:nvSpPr>
          <xdr:spPr>
            <a:xfrm>
              <a:off x="7877175" y="25317450"/>
              <a:ext cx="1787770" cy="3935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53</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18</m:t>
                        </m:r>
                        <m:r>
                          <a:rPr lang="pt-BR" sz="900" b="0" i="1">
                            <a:solidFill>
                              <a:sysClr val="windowText" lastClr="000000"/>
                            </a:solidFill>
                            <a:latin typeface="Cambria Math" panose="02040503050406030204" pitchFamily="18" charset="0"/>
                          </a:rPr>
                          <m:t>𝑏</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69" name="CaixaDeTexto 68">
              <a:extLst>
                <a:ext uri="{FF2B5EF4-FFF2-40B4-BE49-F238E27FC236}">
                  <a16:creationId xmlns:a16="http://schemas.microsoft.com/office/drawing/2014/main" id="{B4974E9D-122D-4868-8DE2-25B2D0E2CAB3}"/>
                </a:ext>
                <a:ext uri="{147F2762-F138-4A5C-976F-8EAC2B608ADB}">
                  <a16:predDERef xmlns:a16="http://schemas.microsoft.com/office/drawing/2014/main" pred="{6750D673-9B06-4BBB-95F9-B133A00C2CD6}"/>
                </a:ext>
              </a:extLst>
            </xdr:cNvPr>
            <xdr:cNvSpPr txBox="1"/>
          </xdr:nvSpPr>
          <xdr:spPr>
            <a:xfrm>
              <a:off x="7877175" y="25317450"/>
              <a:ext cx="1787770" cy="3935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𝑈53/𝑈18𝑏</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67</xdr:row>
      <xdr:rowOff>0</xdr:rowOff>
    </xdr:from>
    <xdr:ext cx="1787770" cy="342900"/>
    <mc:AlternateContent xmlns:mc="http://schemas.openxmlformats.org/markup-compatibility/2006" xmlns:a14="http://schemas.microsoft.com/office/drawing/2010/main">
      <mc:Choice Requires="a14">
        <xdr:sp macro="" textlink="">
          <xdr:nvSpPr>
            <xdr:cNvPr id="70" name="CaixaDeTexto 69">
              <a:extLst>
                <a:ext uri="{FF2B5EF4-FFF2-40B4-BE49-F238E27FC236}">
                  <a16:creationId xmlns:a16="http://schemas.microsoft.com/office/drawing/2014/main" id="{3485B12B-8DAD-4373-BE90-7235C73B154B}"/>
                </a:ext>
                <a:ext uri="{147F2762-F138-4A5C-976F-8EAC2B608ADB}">
                  <a16:predDERef xmlns:a16="http://schemas.microsoft.com/office/drawing/2014/main" pred="{B4974E9D-122D-4868-8DE2-25B2D0E2CAB3}"/>
                </a:ext>
              </a:extLst>
            </xdr:cNvPr>
            <xdr:cNvSpPr txBox="1"/>
          </xdr:nvSpPr>
          <xdr:spPr>
            <a:xfrm>
              <a:off x="7877175" y="25688925"/>
              <a:ext cx="178777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54</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0" name="CaixaDeTexto 69">
              <a:extLst>
                <a:ext uri="{FF2B5EF4-FFF2-40B4-BE49-F238E27FC236}">
                  <a16:creationId xmlns:a16="http://schemas.microsoft.com/office/drawing/2014/main" id="{3485B12B-8DAD-4373-BE90-7235C73B154B}"/>
                </a:ext>
                <a:ext uri="{147F2762-F138-4A5C-976F-8EAC2B608ADB}">
                  <a16:predDERef xmlns:a16="http://schemas.microsoft.com/office/drawing/2014/main" pred="{B4974E9D-122D-4868-8DE2-25B2D0E2CAB3}"/>
                </a:ext>
              </a:extLst>
            </xdr:cNvPr>
            <xdr:cNvSpPr txBox="1"/>
          </xdr:nvSpPr>
          <xdr:spPr>
            <a:xfrm>
              <a:off x="7877175" y="25688925"/>
              <a:ext cx="1787770" cy="3429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𝑈54/𝑈30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68</xdr:row>
      <xdr:rowOff>0</xdr:rowOff>
    </xdr:from>
    <xdr:ext cx="1787770" cy="345908"/>
    <mc:AlternateContent xmlns:mc="http://schemas.openxmlformats.org/markup-compatibility/2006" xmlns:a14="http://schemas.microsoft.com/office/drawing/2010/main">
      <mc:Choice Requires="a14">
        <xdr:sp macro="" textlink="">
          <xdr:nvSpPr>
            <xdr:cNvPr id="71" name="CaixaDeTexto 70">
              <a:extLst>
                <a:ext uri="{FF2B5EF4-FFF2-40B4-BE49-F238E27FC236}">
                  <a16:creationId xmlns:a16="http://schemas.microsoft.com/office/drawing/2014/main" id="{FB971E37-95D6-4E45-91EB-8FF8ED7054B4}"/>
                </a:ext>
                <a:ext uri="{147F2762-F138-4A5C-976F-8EAC2B608ADB}">
                  <a16:predDERef xmlns:a16="http://schemas.microsoft.com/office/drawing/2014/main" pred="{3485B12B-8DAD-4373-BE90-7235C73B154B}"/>
                </a:ext>
              </a:extLst>
            </xdr:cNvPr>
            <xdr:cNvSpPr txBox="1"/>
          </xdr:nvSpPr>
          <xdr:spPr>
            <a:xfrm>
              <a:off x="7869115" y="25732154"/>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55</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1" name="CaixaDeTexto 70">
              <a:extLst>
                <a:ext uri="{FF2B5EF4-FFF2-40B4-BE49-F238E27FC236}">
                  <a16:creationId xmlns:a16="http://schemas.microsoft.com/office/drawing/2014/main" id="{FB971E37-95D6-4E45-91EB-8FF8ED7054B4}"/>
                </a:ext>
                <a:ext uri="{147F2762-F138-4A5C-976F-8EAC2B608ADB}">
                  <a16:predDERef xmlns:a16="http://schemas.microsoft.com/office/drawing/2014/main" pred="{3485B12B-8DAD-4373-BE90-7235C73B154B}"/>
                </a:ext>
              </a:extLst>
            </xdr:cNvPr>
            <xdr:cNvSpPr txBox="1"/>
          </xdr:nvSpPr>
          <xdr:spPr>
            <a:xfrm>
              <a:off x="7869115" y="25732154"/>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𝑈55/𝑈30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68</xdr:row>
      <xdr:rowOff>361949</xdr:rowOff>
    </xdr:from>
    <xdr:ext cx="1787770" cy="371475"/>
    <mc:AlternateContent xmlns:mc="http://schemas.openxmlformats.org/markup-compatibility/2006" xmlns:a14="http://schemas.microsoft.com/office/drawing/2010/main">
      <mc:Choice Requires="a14">
        <xdr:sp macro="" textlink="">
          <xdr:nvSpPr>
            <xdr:cNvPr id="72" name="CaixaDeTexto 71">
              <a:extLst>
                <a:ext uri="{FF2B5EF4-FFF2-40B4-BE49-F238E27FC236}">
                  <a16:creationId xmlns:a16="http://schemas.microsoft.com/office/drawing/2014/main" id="{FBDB4C00-06A7-49C7-909D-D7008056CAAA}"/>
                </a:ext>
                <a:ext uri="{147F2762-F138-4A5C-976F-8EAC2B608ADB}">
                  <a16:predDERef xmlns:a16="http://schemas.microsoft.com/office/drawing/2014/main" pred="{FB971E37-95D6-4E45-91EB-8FF8ED7054B4}"/>
                </a:ext>
              </a:extLst>
            </xdr:cNvPr>
            <xdr:cNvSpPr txBox="1"/>
          </xdr:nvSpPr>
          <xdr:spPr>
            <a:xfrm>
              <a:off x="7877175" y="26412824"/>
              <a:ext cx="1787770"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56</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2" name="CaixaDeTexto 71">
              <a:extLst>
                <a:ext uri="{FF2B5EF4-FFF2-40B4-BE49-F238E27FC236}">
                  <a16:creationId xmlns:a16="http://schemas.microsoft.com/office/drawing/2014/main" id="{FBDB4C00-06A7-49C7-909D-D7008056CAAA}"/>
                </a:ext>
                <a:ext uri="{147F2762-F138-4A5C-976F-8EAC2B608ADB}">
                  <a16:predDERef xmlns:a16="http://schemas.microsoft.com/office/drawing/2014/main" pred="{FB971E37-95D6-4E45-91EB-8FF8ED7054B4}"/>
                </a:ext>
              </a:extLst>
            </xdr:cNvPr>
            <xdr:cNvSpPr txBox="1"/>
          </xdr:nvSpPr>
          <xdr:spPr>
            <a:xfrm>
              <a:off x="7877175" y="26412824"/>
              <a:ext cx="1787770" cy="3714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𝑈56/𝑈30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70</xdr:row>
      <xdr:rowOff>1</xdr:rowOff>
    </xdr:from>
    <xdr:ext cx="1795097" cy="361950"/>
    <mc:AlternateContent xmlns:mc="http://schemas.openxmlformats.org/markup-compatibility/2006" xmlns:a14="http://schemas.microsoft.com/office/drawing/2010/main">
      <mc:Choice Requires="a14">
        <xdr:sp macro="" textlink="">
          <xdr:nvSpPr>
            <xdr:cNvPr id="73" name="CaixaDeTexto 72">
              <a:extLst>
                <a:ext uri="{FF2B5EF4-FFF2-40B4-BE49-F238E27FC236}">
                  <a16:creationId xmlns:a16="http://schemas.microsoft.com/office/drawing/2014/main" id="{0157CFF2-DFBE-48CA-B297-C4BB3E683504}"/>
                </a:ext>
                <a:ext uri="{147F2762-F138-4A5C-976F-8EAC2B608ADB}">
                  <a16:predDERef xmlns:a16="http://schemas.microsoft.com/office/drawing/2014/main" pred="{FBDB4C00-06A7-49C7-909D-D7008056CAAA}"/>
                </a:ext>
              </a:extLst>
            </xdr:cNvPr>
            <xdr:cNvSpPr txBox="1"/>
          </xdr:nvSpPr>
          <xdr:spPr>
            <a:xfrm>
              <a:off x="7877175" y="26774776"/>
              <a:ext cx="1795097" cy="361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57</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58</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3" name="CaixaDeTexto 72">
              <a:extLst>
                <a:ext uri="{FF2B5EF4-FFF2-40B4-BE49-F238E27FC236}">
                  <a16:creationId xmlns:a16="http://schemas.microsoft.com/office/drawing/2014/main" id="{0157CFF2-DFBE-48CA-B297-C4BB3E683504}"/>
                </a:ext>
                <a:ext uri="{147F2762-F138-4A5C-976F-8EAC2B608ADB}">
                  <a16:predDERef xmlns:a16="http://schemas.microsoft.com/office/drawing/2014/main" pred="{FBDB4C00-06A7-49C7-909D-D7008056CAAA}"/>
                </a:ext>
              </a:extLst>
            </xdr:cNvPr>
            <xdr:cNvSpPr txBox="1"/>
          </xdr:nvSpPr>
          <xdr:spPr>
            <a:xfrm>
              <a:off x="7877175" y="26774776"/>
              <a:ext cx="1795097" cy="361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𝑈57/𝑈58</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16564</xdr:colOff>
      <xdr:row>71</xdr:row>
      <xdr:rowOff>8283</xdr:rowOff>
    </xdr:from>
    <xdr:ext cx="1763559" cy="455543"/>
    <mc:AlternateContent xmlns:mc="http://schemas.openxmlformats.org/markup-compatibility/2006" xmlns:a14="http://schemas.microsoft.com/office/drawing/2010/main">
      <mc:Choice Requires="a14">
        <xdr:sp macro="" textlink="">
          <xdr:nvSpPr>
            <xdr:cNvPr id="74" name="CaixaDeTexto 73">
              <a:extLst>
                <a:ext uri="{FF2B5EF4-FFF2-40B4-BE49-F238E27FC236}">
                  <a16:creationId xmlns:a16="http://schemas.microsoft.com/office/drawing/2014/main" id="{E989B3C0-900E-48DB-B231-85AC66CD02B4}"/>
                </a:ext>
                <a:ext uri="{147F2762-F138-4A5C-976F-8EAC2B608ADB}">
                  <a16:predDERef xmlns:a16="http://schemas.microsoft.com/office/drawing/2014/main" pred="{0157CFF2-DFBE-48CA-B297-C4BB3E683504}"/>
                </a:ext>
              </a:extLst>
            </xdr:cNvPr>
            <xdr:cNvSpPr txBox="1"/>
          </xdr:nvSpPr>
          <xdr:spPr>
            <a:xfrm>
              <a:off x="7893325" y="27249783"/>
              <a:ext cx="1763559" cy="45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59</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4" name="CaixaDeTexto 73">
              <a:extLst>
                <a:ext uri="{FF2B5EF4-FFF2-40B4-BE49-F238E27FC236}">
                  <a16:creationId xmlns:a16="http://schemas.microsoft.com/office/drawing/2014/main" id="{E989B3C0-900E-48DB-B231-85AC66CD02B4}"/>
                </a:ext>
                <a:ext uri="{147F2762-F138-4A5C-976F-8EAC2B608ADB}">
                  <a16:predDERef xmlns:a16="http://schemas.microsoft.com/office/drawing/2014/main" pred="{0157CFF2-DFBE-48CA-B297-C4BB3E683504}"/>
                </a:ext>
              </a:extLst>
            </xdr:cNvPr>
            <xdr:cNvSpPr txBox="1"/>
          </xdr:nvSpPr>
          <xdr:spPr>
            <a:xfrm>
              <a:off x="7893325" y="27249783"/>
              <a:ext cx="1763559" cy="45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𝑈59/𝑈60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71</xdr:row>
      <xdr:rowOff>455543</xdr:rowOff>
    </xdr:from>
    <xdr:ext cx="1790700" cy="381000"/>
    <mc:AlternateContent xmlns:mc="http://schemas.openxmlformats.org/markup-compatibility/2006" xmlns:a14="http://schemas.microsoft.com/office/drawing/2010/main">
      <mc:Choice Requires="a14">
        <xdr:sp macro="" textlink="">
          <xdr:nvSpPr>
            <xdr:cNvPr id="75" name="CaixaDeTexto 74">
              <a:extLst>
                <a:ext uri="{FF2B5EF4-FFF2-40B4-BE49-F238E27FC236}">
                  <a16:creationId xmlns:a16="http://schemas.microsoft.com/office/drawing/2014/main" id="{514BBB39-F6BD-4EF7-A7CD-BCD6D3E7D302}"/>
                </a:ext>
                <a:ext uri="{147F2762-F138-4A5C-976F-8EAC2B608ADB}">
                  <a16:predDERef xmlns:a16="http://schemas.microsoft.com/office/drawing/2014/main" pred="{E989B3C0-900E-48DB-B231-85AC66CD02B4}"/>
                </a:ext>
              </a:extLst>
            </xdr:cNvPr>
            <xdr:cNvSpPr txBox="1"/>
          </xdr:nvSpPr>
          <xdr:spPr>
            <a:xfrm>
              <a:off x="7877175" y="27592268"/>
              <a:ext cx="1790700" cy="381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61</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62</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5" name="CaixaDeTexto 74">
              <a:extLst>
                <a:ext uri="{FF2B5EF4-FFF2-40B4-BE49-F238E27FC236}">
                  <a16:creationId xmlns:a16="http://schemas.microsoft.com/office/drawing/2014/main" id="{514BBB39-F6BD-4EF7-A7CD-BCD6D3E7D302}"/>
                </a:ext>
                <a:ext uri="{147F2762-F138-4A5C-976F-8EAC2B608ADB}">
                  <a16:predDERef xmlns:a16="http://schemas.microsoft.com/office/drawing/2014/main" pred="{E989B3C0-900E-48DB-B231-85AC66CD02B4}"/>
                </a:ext>
              </a:extLst>
            </xdr:cNvPr>
            <xdr:cNvSpPr txBox="1"/>
          </xdr:nvSpPr>
          <xdr:spPr>
            <a:xfrm>
              <a:off x="7877175" y="27592268"/>
              <a:ext cx="1790700" cy="381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𝑈61/𝑈62</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73</xdr:row>
      <xdr:rowOff>5861</xdr:rowOff>
    </xdr:from>
    <xdr:ext cx="1790700" cy="384664"/>
    <mc:AlternateContent xmlns:mc="http://schemas.openxmlformats.org/markup-compatibility/2006" xmlns:a14="http://schemas.microsoft.com/office/drawing/2010/main">
      <mc:Choice Requires="a14">
        <xdr:sp macro="" textlink="">
          <xdr:nvSpPr>
            <xdr:cNvPr id="76" name="CaixaDeTexto 75">
              <a:extLst>
                <a:ext uri="{FF2B5EF4-FFF2-40B4-BE49-F238E27FC236}">
                  <a16:creationId xmlns:a16="http://schemas.microsoft.com/office/drawing/2014/main" id="{24A62E89-C4D5-498E-9F26-097F2C77A6AA}"/>
                </a:ext>
                <a:ext uri="{147F2762-F138-4A5C-976F-8EAC2B608ADB}">
                  <a16:predDERef xmlns:a16="http://schemas.microsoft.com/office/drawing/2014/main" pred="{514BBB39-F6BD-4EF7-A7CD-BCD6D3E7D302}"/>
                </a:ext>
              </a:extLst>
            </xdr:cNvPr>
            <xdr:cNvSpPr txBox="1"/>
          </xdr:nvSpPr>
          <xdr:spPr>
            <a:xfrm>
              <a:off x="7877175" y="27990311"/>
              <a:ext cx="1790700" cy="3846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63</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64</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6" name="CaixaDeTexto 75">
              <a:extLst>
                <a:ext uri="{FF2B5EF4-FFF2-40B4-BE49-F238E27FC236}">
                  <a16:creationId xmlns:a16="http://schemas.microsoft.com/office/drawing/2014/main" id="{24A62E89-C4D5-498E-9F26-097F2C77A6AA}"/>
                </a:ext>
                <a:ext uri="{147F2762-F138-4A5C-976F-8EAC2B608ADB}">
                  <a16:predDERef xmlns:a16="http://schemas.microsoft.com/office/drawing/2014/main" pred="{514BBB39-F6BD-4EF7-A7CD-BCD6D3E7D302}"/>
                </a:ext>
              </a:extLst>
            </xdr:cNvPr>
            <xdr:cNvSpPr txBox="1"/>
          </xdr:nvSpPr>
          <xdr:spPr>
            <a:xfrm>
              <a:off x="7877175" y="27990311"/>
              <a:ext cx="1790700" cy="3846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𝑈63/𝑈64</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74</xdr:row>
      <xdr:rowOff>4769</xdr:rowOff>
    </xdr:from>
    <xdr:ext cx="1790700" cy="395281"/>
    <mc:AlternateContent xmlns:mc="http://schemas.openxmlformats.org/markup-compatibility/2006" xmlns:a14="http://schemas.microsoft.com/office/drawing/2010/main">
      <mc:Choice Requires="a14">
        <xdr:sp macro="" textlink="">
          <xdr:nvSpPr>
            <xdr:cNvPr id="77" name="CaixaDeTexto 76">
              <a:extLst>
                <a:ext uri="{FF2B5EF4-FFF2-40B4-BE49-F238E27FC236}">
                  <a16:creationId xmlns:a16="http://schemas.microsoft.com/office/drawing/2014/main" id="{BBAC0058-4708-489C-BFEF-30A83CAF511D}"/>
                </a:ext>
                <a:ext uri="{147F2762-F138-4A5C-976F-8EAC2B608ADB}">
                  <a16:predDERef xmlns:a16="http://schemas.microsoft.com/office/drawing/2014/main" pred="{24A62E89-C4D5-498E-9F26-097F2C77A6AA}"/>
                </a:ext>
              </a:extLst>
            </xdr:cNvPr>
            <xdr:cNvSpPr txBox="1"/>
          </xdr:nvSpPr>
          <xdr:spPr>
            <a:xfrm>
              <a:off x="7877175" y="28379744"/>
              <a:ext cx="1790700" cy="3952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65</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66</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panose="02040503050406030204" pitchFamily="18" charset="0"/>
                        <a:ea typeface="+mn-ea"/>
                        <a:cs typeface="+mn-cs"/>
                      </a:rPr>
                      <m:t>100</m:t>
                    </m:r>
                  </m:oMath>
                </m:oMathPara>
              </a14:m>
              <a:endParaRPr lang="pt-BR" sz="900" b="0" i="1">
                <a:solidFill>
                  <a:sysClr val="windowText" lastClr="000000"/>
                </a:solidFill>
                <a:effectLst/>
                <a:latin typeface="Cambria Math" panose="02040503050406030204" pitchFamily="18" charset="0"/>
                <a:ea typeface="+mn-ea"/>
                <a:cs typeface="+mn-cs"/>
              </a:endParaRPr>
            </a:p>
            <a:p>
              <a:pPr algn="ctr"/>
              <a14:m>
                <m:oMathPara xmlns:m="http://schemas.openxmlformats.org/officeDocument/2006/math">
                  <m:oMathParaPr>
                    <m:jc m:val="centerGroup"/>
                  </m:oMathParaPr>
                  <m:oMath xmlns:m="http://schemas.openxmlformats.org/officeDocument/2006/math">
                    <m:r>
                      <a:rPr lang="pt-BR" sz="900" b="0" i="1">
                        <a:solidFill>
                          <a:sysClr val="windowText" lastClr="000000"/>
                        </a:solidFill>
                        <a:effectLst/>
                        <a:latin typeface="Cambria Math"/>
                        <a:ea typeface="+mn-ea"/>
                        <a:cs typeface="+mn-cs"/>
                      </a:rPr>
                      <m:t>00</m:t>
                    </m:r>
                  </m:oMath>
                </m:oMathPara>
              </a14:m>
              <a:endParaRPr lang="pt-BR" sz="900">
                <a:solidFill>
                  <a:sysClr val="windowText" lastClr="000000"/>
                </a:solidFill>
              </a:endParaRPr>
            </a:p>
          </xdr:txBody>
        </xdr:sp>
      </mc:Choice>
      <mc:Fallback xmlns="">
        <xdr:sp macro="" textlink="">
          <xdr:nvSpPr>
            <xdr:cNvPr id="77" name="CaixaDeTexto 76">
              <a:extLst>
                <a:ext uri="{FF2B5EF4-FFF2-40B4-BE49-F238E27FC236}">
                  <a16:creationId xmlns:a16="http://schemas.microsoft.com/office/drawing/2014/main" id="{BBAC0058-4708-489C-BFEF-30A83CAF511D}"/>
                </a:ext>
                <a:ext uri="{147F2762-F138-4A5C-976F-8EAC2B608ADB}">
                  <a16:predDERef xmlns:a16="http://schemas.microsoft.com/office/drawing/2014/main" pred="{24A62E89-C4D5-498E-9F26-097F2C77A6AA}"/>
                </a:ext>
              </a:extLst>
            </xdr:cNvPr>
            <xdr:cNvSpPr txBox="1"/>
          </xdr:nvSpPr>
          <xdr:spPr>
            <a:xfrm>
              <a:off x="7877175" y="28379744"/>
              <a:ext cx="1790700" cy="3952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𝑈65/𝑈66</a:t>
              </a:r>
              <a:r>
                <a:rPr lang="pt-BR" sz="900" b="0" i="0">
                  <a:solidFill>
                    <a:sysClr val="windowText" lastClr="000000"/>
                  </a:solidFill>
                  <a:effectLst/>
                  <a:latin typeface="Cambria Math"/>
                  <a:ea typeface="+mn-ea"/>
                  <a:cs typeface="+mn-cs"/>
                </a:rPr>
                <a:t> 𝑥</a:t>
              </a:r>
              <a:r>
                <a:rPr lang="pt-BR" sz="900" b="0" i="0">
                  <a:solidFill>
                    <a:sysClr val="windowText" lastClr="000000"/>
                  </a:solidFill>
                  <a:effectLst/>
                  <a:latin typeface="Cambria Math" panose="02040503050406030204" pitchFamily="18" charset="0"/>
                  <a:ea typeface="+mn-ea"/>
                  <a:cs typeface="+mn-cs"/>
                </a:rPr>
                <a:t>100</a:t>
              </a:r>
              <a:endParaRPr lang="pt-BR" sz="900" b="0" i="1">
                <a:solidFill>
                  <a:sysClr val="windowText" lastClr="000000"/>
                </a:solidFill>
                <a:effectLst/>
                <a:latin typeface="Cambria Math" panose="02040503050406030204" pitchFamily="18" charset="0"/>
                <a:ea typeface="+mn-ea"/>
                <a:cs typeface="+mn-cs"/>
              </a:endParaRPr>
            </a:p>
            <a:p>
              <a:pPr algn="ctr"/>
              <a:r>
                <a:rPr lang="pt-BR" sz="900" b="0" i="0">
                  <a:solidFill>
                    <a:sysClr val="windowText" lastClr="000000"/>
                  </a:solidFill>
                  <a:effectLst/>
                  <a:latin typeface="Cambria Math"/>
                  <a:ea typeface="+mn-ea"/>
                  <a:cs typeface="+mn-cs"/>
                </a:rPr>
                <a:t>00</a:t>
              </a:r>
              <a:endParaRPr lang="pt-BR" sz="900">
                <a:solidFill>
                  <a:sysClr val="windowText" lastClr="000000"/>
                </a:solidFill>
              </a:endParaRPr>
            </a:p>
          </xdr:txBody>
        </xdr:sp>
      </mc:Fallback>
    </mc:AlternateContent>
    <xdr:clientData/>
  </xdr:oneCellAnchor>
  <xdr:oneCellAnchor>
    <xdr:from>
      <xdr:col>5</xdr:col>
      <xdr:colOff>0</xdr:colOff>
      <xdr:row>75</xdr:row>
      <xdr:rowOff>4868</xdr:rowOff>
    </xdr:from>
    <xdr:ext cx="1790700" cy="385657"/>
    <mc:AlternateContent xmlns:mc="http://schemas.openxmlformats.org/markup-compatibility/2006" xmlns:a14="http://schemas.microsoft.com/office/drawing/2010/main">
      <mc:Choice Requires="a14">
        <xdr:sp macro="" textlink="">
          <xdr:nvSpPr>
            <xdr:cNvPr id="78" name="CaixaDeTexto 77">
              <a:extLst>
                <a:ext uri="{FF2B5EF4-FFF2-40B4-BE49-F238E27FC236}">
                  <a16:creationId xmlns:a16="http://schemas.microsoft.com/office/drawing/2014/main" id="{2CBDA420-9C88-4A11-B0FA-A34F5F620999}"/>
                </a:ext>
                <a:ext uri="{147F2762-F138-4A5C-976F-8EAC2B608ADB}">
                  <a16:predDERef xmlns:a16="http://schemas.microsoft.com/office/drawing/2014/main" pred="{BBAC0058-4708-489C-BFEF-30A83CAF511D}"/>
                </a:ext>
              </a:extLst>
            </xdr:cNvPr>
            <xdr:cNvSpPr txBox="1"/>
          </xdr:nvSpPr>
          <xdr:spPr>
            <a:xfrm>
              <a:off x="7877175" y="28770368"/>
              <a:ext cx="1790700" cy="3856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67</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68</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8" name="CaixaDeTexto 77">
              <a:extLst>
                <a:ext uri="{FF2B5EF4-FFF2-40B4-BE49-F238E27FC236}">
                  <a16:creationId xmlns:a16="http://schemas.microsoft.com/office/drawing/2014/main" id="{2CBDA420-9C88-4A11-B0FA-A34F5F620999}"/>
                </a:ext>
                <a:ext uri="{147F2762-F138-4A5C-976F-8EAC2B608ADB}">
                  <a16:predDERef xmlns:a16="http://schemas.microsoft.com/office/drawing/2014/main" pred="{BBAC0058-4708-489C-BFEF-30A83CAF511D}"/>
                </a:ext>
              </a:extLst>
            </xdr:cNvPr>
            <xdr:cNvSpPr txBox="1"/>
          </xdr:nvSpPr>
          <xdr:spPr>
            <a:xfrm>
              <a:off x="7877175" y="28770368"/>
              <a:ext cx="1790700" cy="3856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𝑈67/𝑈68</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76</xdr:row>
      <xdr:rowOff>4273</xdr:rowOff>
    </xdr:from>
    <xdr:ext cx="1790700" cy="376728"/>
    <mc:AlternateContent xmlns:mc="http://schemas.openxmlformats.org/markup-compatibility/2006" xmlns:a14="http://schemas.microsoft.com/office/drawing/2010/main">
      <mc:Choice Requires="a14">
        <xdr:sp macro="" textlink="">
          <xdr:nvSpPr>
            <xdr:cNvPr id="79" name="CaixaDeTexto 78">
              <a:extLst>
                <a:ext uri="{FF2B5EF4-FFF2-40B4-BE49-F238E27FC236}">
                  <a16:creationId xmlns:a16="http://schemas.microsoft.com/office/drawing/2014/main" id="{D9207890-9E71-47D5-86DD-A43967A8C3AE}"/>
                </a:ext>
                <a:ext uri="{147F2762-F138-4A5C-976F-8EAC2B608ADB}">
                  <a16:predDERef xmlns:a16="http://schemas.microsoft.com/office/drawing/2014/main" pred="{2CBDA420-9C88-4A11-B0FA-A34F5F620999}"/>
                </a:ext>
              </a:extLst>
            </xdr:cNvPr>
            <xdr:cNvSpPr txBox="1"/>
          </xdr:nvSpPr>
          <xdr:spPr>
            <a:xfrm>
              <a:off x="7877175" y="29160298"/>
              <a:ext cx="1790700" cy="3767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69</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79" name="CaixaDeTexto 78">
              <a:extLst>
                <a:ext uri="{FF2B5EF4-FFF2-40B4-BE49-F238E27FC236}">
                  <a16:creationId xmlns:a16="http://schemas.microsoft.com/office/drawing/2014/main" id="{D9207890-9E71-47D5-86DD-A43967A8C3AE}"/>
                </a:ext>
                <a:ext uri="{147F2762-F138-4A5C-976F-8EAC2B608ADB}">
                  <a16:predDERef xmlns:a16="http://schemas.microsoft.com/office/drawing/2014/main" pred="{2CBDA420-9C88-4A11-B0FA-A34F5F620999}"/>
                </a:ext>
              </a:extLst>
            </xdr:cNvPr>
            <xdr:cNvSpPr txBox="1"/>
          </xdr:nvSpPr>
          <xdr:spPr>
            <a:xfrm>
              <a:off x="7877175" y="29160298"/>
              <a:ext cx="1790700" cy="37672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𝑈69/𝑈30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8282</xdr:colOff>
      <xdr:row>87</xdr:row>
      <xdr:rowOff>0</xdr:rowOff>
    </xdr:from>
    <xdr:ext cx="1797327" cy="457199"/>
    <mc:AlternateContent xmlns:mc="http://schemas.openxmlformats.org/markup-compatibility/2006" xmlns:a14="http://schemas.microsoft.com/office/drawing/2010/main">
      <mc:Choice Requires="a14">
        <xdr:sp macro="" textlink="">
          <xdr:nvSpPr>
            <xdr:cNvPr id="80" name="CaixaDeTexto 79">
              <a:extLst>
                <a:ext uri="{FF2B5EF4-FFF2-40B4-BE49-F238E27FC236}">
                  <a16:creationId xmlns:a16="http://schemas.microsoft.com/office/drawing/2014/main" id="{CB3E59F2-0359-49CE-A201-5D62F262A367}"/>
                </a:ext>
                <a:ext uri="{147F2762-F138-4A5C-976F-8EAC2B608ADB}">
                  <a16:predDERef xmlns:a16="http://schemas.microsoft.com/office/drawing/2014/main" pred="{D9207890-9E71-47D5-86DD-A43967A8C3AE}"/>
                </a:ext>
              </a:extLst>
            </xdr:cNvPr>
            <xdr:cNvSpPr txBox="1"/>
          </xdr:nvSpPr>
          <xdr:spPr>
            <a:xfrm>
              <a:off x="7885457" y="32223075"/>
              <a:ext cx="1797327" cy="4571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31</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80" name="CaixaDeTexto 79">
              <a:extLst>
                <a:ext uri="{FF2B5EF4-FFF2-40B4-BE49-F238E27FC236}">
                  <a16:creationId xmlns:a16="http://schemas.microsoft.com/office/drawing/2014/main" id="{CB3E59F2-0359-49CE-A201-5D62F262A367}"/>
                </a:ext>
                <a:ext uri="{147F2762-F138-4A5C-976F-8EAC2B608ADB}">
                  <a16:predDERef xmlns:a16="http://schemas.microsoft.com/office/drawing/2014/main" pred="{D9207890-9E71-47D5-86DD-A43967A8C3AE}"/>
                </a:ext>
              </a:extLst>
            </xdr:cNvPr>
            <xdr:cNvSpPr txBox="1"/>
          </xdr:nvSpPr>
          <xdr:spPr>
            <a:xfrm>
              <a:off x="7885457" y="32223075"/>
              <a:ext cx="1797327" cy="4571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𝑈31/𝑈30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24848</xdr:colOff>
      <xdr:row>88</xdr:row>
      <xdr:rowOff>9526</xdr:rowOff>
    </xdr:from>
    <xdr:ext cx="1755913" cy="371474"/>
    <mc:AlternateContent xmlns:mc="http://schemas.openxmlformats.org/markup-compatibility/2006" xmlns:a14="http://schemas.microsoft.com/office/drawing/2010/main">
      <mc:Choice Requires="a14">
        <xdr:sp macro="" textlink="">
          <xdr:nvSpPr>
            <xdr:cNvPr id="81" name="CaixaDeTexto 80">
              <a:extLst>
                <a:ext uri="{FF2B5EF4-FFF2-40B4-BE49-F238E27FC236}">
                  <a16:creationId xmlns:a16="http://schemas.microsoft.com/office/drawing/2014/main" id="{13E9E326-A6FD-49AB-8543-DB4778483D50}"/>
                </a:ext>
                <a:ext uri="{147F2762-F138-4A5C-976F-8EAC2B608ADB}">
                  <a16:predDERef xmlns:a16="http://schemas.microsoft.com/office/drawing/2014/main" pred="{CB3E59F2-0359-49CE-A201-5D62F262A367}"/>
                </a:ext>
              </a:extLst>
            </xdr:cNvPr>
            <xdr:cNvSpPr txBox="1"/>
          </xdr:nvSpPr>
          <xdr:spPr>
            <a:xfrm>
              <a:off x="7902023" y="32689801"/>
              <a:ext cx="1755913" cy="371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32</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81" name="CaixaDeTexto 80">
              <a:extLst>
                <a:ext uri="{FF2B5EF4-FFF2-40B4-BE49-F238E27FC236}">
                  <a16:creationId xmlns:a16="http://schemas.microsoft.com/office/drawing/2014/main" id="{13E9E326-A6FD-49AB-8543-DB4778483D50}"/>
                </a:ext>
                <a:ext uri="{147F2762-F138-4A5C-976F-8EAC2B608ADB}">
                  <a16:predDERef xmlns:a16="http://schemas.microsoft.com/office/drawing/2014/main" pred="{CB3E59F2-0359-49CE-A201-5D62F262A367}"/>
                </a:ext>
              </a:extLst>
            </xdr:cNvPr>
            <xdr:cNvSpPr txBox="1"/>
          </xdr:nvSpPr>
          <xdr:spPr>
            <a:xfrm>
              <a:off x="7902023" y="32689801"/>
              <a:ext cx="1755913" cy="3714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𝑈32/𝑈30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24847</xdr:colOff>
      <xdr:row>89</xdr:row>
      <xdr:rowOff>0</xdr:rowOff>
    </xdr:from>
    <xdr:ext cx="1789043" cy="389284"/>
    <mc:AlternateContent xmlns:mc="http://schemas.openxmlformats.org/markup-compatibility/2006" xmlns:a14="http://schemas.microsoft.com/office/drawing/2010/main">
      <mc:Choice Requires="a14">
        <xdr:sp macro="" textlink="">
          <xdr:nvSpPr>
            <xdr:cNvPr id="82" name="CaixaDeTexto 81">
              <a:extLst>
                <a:ext uri="{FF2B5EF4-FFF2-40B4-BE49-F238E27FC236}">
                  <a16:creationId xmlns:a16="http://schemas.microsoft.com/office/drawing/2014/main" id="{48BE2664-2DBA-4174-911E-4D1F5B4C0FD9}"/>
                </a:ext>
                <a:ext uri="{147F2762-F138-4A5C-976F-8EAC2B608ADB}">
                  <a16:predDERef xmlns:a16="http://schemas.microsoft.com/office/drawing/2014/main" pred="{13E9E326-A6FD-49AB-8543-DB4778483D50}"/>
                </a:ext>
              </a:extLst>
            </xdr:cNvPr>
            <xdr:cNvSpPr txBox="1"/>
          </xdr:nvSpPr>
          <xdr:spPr>
            <a:xfrm>
              <a:off x="7902022" y="33070800"/>
              <a:ext cx="1789043" cy="389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33</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30</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82" name="CaixaDeTexto 81">
              <a:extLst>
                <a:ext uri="{FF2B5EF4-FFF2-40B4-BE49-F238E27FC236}">
                  <a16:creationId xmlns:a16="http://schemas.microsoft.com/office/drawing/2014/main" id="{48BE2664-2DBA-4174-911E-4D1F5B4C0FD9}"/>
                </a:ext>
                <a:ext uri="{147F2762-F138-4A5C-976F-8EAC2B608ADB}">
                  <a16:predDERef xmlns:a16="http://schemas.microsoft.com/office/drawing/2014/main" pred="{13E9E326-A6FD-49AB-8543-DB4778483D50}"/>
                </a:ext>
              </a:extLst>
            </xdr:cNvPr>
            <xdr:cNvSpPr txBox="1"/>
          </xdr:nvSpPr>
          <xdr:spPr>
            <a:xfrm>
              <a:off x="7902022" y="33070800"/>
              <a:ext cx="1789043" cy="389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𝑈33/𝑈30</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5</xdr:col>
      <xdr:colOff>0</xdr:colOff>
      <xdr:row>17</xdr:row>
      <xdr:rowOff>13133</xdr:rowOff>
    </xdr:from>
    <xdr:ext cx="1809749" cy="355290"/>
    <mc:AlternateContent xmlns:mc="http://schemas.openxmlformats.org/markup-compatibility/2006" xmlns:a14="http://schemas.microsoft.com/office/drawing/2010/main">
      <mc:Choice Requires="a14">
        <xdr:sp macro="" textlink="">
          <xdr:nvSpPr>
            <xdr:cNvPr id="83" name="CaixaDeTexto 82">
              <a:extLst>
                <a:ext uri="{FF2B5EF4-FFF2-40B4-BE49-F238E27FC236}">
                  <a16:creationId xmlns:a16="http://schemas.microsoft.com/office/drawing/2014/main" id="{C5B960DC-0C27-48CE-AF23-77DC49E73EA3}"/>
                </a:ext>
              </a:extLst>
            </xdr:cNvPr>
            <xdr:cNvSpPr txBox="1"/>
          </xdr:nvSpPr>
          <xdr:spPr>
            <a:xfrm>
              <a:off x="7881938" y="5990071"/>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solidFill>
                          <a:schemeClr val="tx1"/>
                        </a:solidFill>
                        <a:latin typeface="Cambria Math"/>
                      </a:rPr>
                      <m:t>=</m:t>
                    </m:r>
                    <m:f>
                      <m:fPr>
                        <m:ctrlPr>
                          <a:rPr lang="pt-BR" sz="900" i="1">
                            <a:solidFill>
                              <a:schemeClr val="tx1"/>
                            </a:solidFill>
                            <a:latin typeface="Cambria Math" panose="02040503050406030204" pitchFamily="18" charset="0"/>
                          </a:rPr>
                        </m:ctrlPr>
                      </m:fPr>
                      <m:num>
                        <m:r>
                          <a:rPr lang="pt-BR" sz="900" b="0" i="1">
                            <a:solidFill>
                              <a:schemeClr val="tx1"/>
                            </a:solidFill>
                            <a:latin typeface="Cambria Math"/>
                          </a:rPr>
                          <m:t>𝐸</m:t>
                        </m:r>
                        <m:r>
                          <a:rPr lang="pt-BR" sz="900" b="0" i="1">
                            <a:solidFill>
                              <a:schemeClr val="tx1"/>
                            </a:solidFill>
                            <a:latin typeface="Cambria Math"/>
                          </a:rPr>
                          <m:t>01</m:t>
                        </m:r>
                        <m:r>
                          <a:rPr lang="pt-BR" sz="900" b="0" i="1">
                            <a:solidFill>
                              <a:schemeClr val="tx1"/>
                            </a:solidFill>
                            <a:latin typeface="Cambria Math"/>
                          </a:rPr>
                          <m:t>𝑏</m:t>
                        </m:r>
                      </m:num>
                      <m:den>
                        <m:r>
                          <a:rPr lang="pt-BR" sz="900" b="0" i="1">
                            <a:solidFill>
                              <a:schemeClr val="tx1"/>
                            </a:solidFill>
                            <a:latin typeface="Cambria Math"/>
                          </a:rPr>
                          <m:t>𝐸</m:t>
                        </m:r>
                        <m:r>
                          <a:rPr lang="pt-BR" sz="900" b="0" i="1">
                            <a:solidFill>
                              <a:schemeClr val="tx1"/>
                            </a:solidFill>
                            <a:latin typeface="Cambria Math"/>
                          </a:rPr>
                          <m:t>01</m:t>
                        </m:r>
                        <m:r>
                          <a:rPr lang="pt-BR" sz="900" b="0" i="1">
                            <a:solidFill>
                              <a:schemeClr val="tx1"/>
                            </a:solidFill>
                            <a:latin typeface="Cambria Math"/>
                          </a:rPr>
                          <m:t>𝑎</m:t>
                        </m:r>
                      </m:den>
                    </m:f>
                    <m:r>
                      <a:rPr lang="pt-BR" sz="900" b="0" i="1">
                        <a:solidFill>
                          <a:schemeClr val="tx1"/>
                        </a:solidFill>
                        <a:latin typeface="Cambria Math"/>
                      </a:rPr>
                      <m:t>𝑥</m:t>
                    </m:r>
                    <m:r>
                      <a:rPr lang="pt-BR" sz="900" b="0" i="1">
                        <a:solidFill>
                          <a:schemeClr val="tx1"/>
                        </a:solidFill>
                        <a:latin typeface="Cambria Math"/>
                      </a:rPr>
                      <m:t>100</m:t>
                    </m:r>
                  </m:oMath>
                </m:oMathPara>
              </a14:m>
              <a:endParaRPr lang="pt-BR" sz="900">
                <a:solidFill>
                  <a:schemeClr val="tx1"/>
                </a:solidFill>
              </a:endParaRPr>
            </a:p>
          </xdr:txBody>
        </xdr:sp>
      </mc:Choice>
      <mc:Fallback xmlns="">
        <xdr:sp macro="" textlink="">
          <xdr:nvSpPr>
            <xdr:cNvPr id="83" name="CaixaDeTexto 82">
              <a:extLst>
                <a:ext uri="{FF2B5EF4-FFF2-40B4-BE49-F238E27FC236}">
                  <a16:creationId xmlns:a16="http://schemas.microsoft.com/office/drawing/2014/main" id="{C5B960DC-0C27-48CE-AF23-77DC49E73EA3}"/>
                </a:ext>
              </a:extLst>
            </xdr:cNvPr>
            <xdr:cNvSpPr txBox="1"/>
          </xdr:nvSpPr>
          <xdr:spPr>
            <a:xfrm>
              <a:off x="7881938" y="5990071"/>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solidFill>
                    <a:schemeClr val="tx1"/>
                  </a:solidFill>
                  <a:latin typeface="Cambria Math"/>
                </a:rPr>
                <a:t>=</a:t>
              </a:r>
              <a:r>
                <a:rPr lang="pt-BR" sz="900" b="0" i="0">
                  <a:solidFill>
                    <a:schemeClr val="tx1"/>
                  </a:solidFill>
                  <a:latin typeface="Cambria Math"/>
                </a:rPr>
                <a:t>𝐸01𝑏</a:t>
              </a:r>
              <a:r>
                <a:rPr lang="pt-BR" sz="900" b="0" i="0">
                  <a:solidFill>
                    <a:schemeClr val="tx1"/>
                  </a:solidFill>
                  <a:latin typeface="Cambria Math" panose="02040503050406030204" pitchFamily="18" charset="0"/>
                </a:rPr>
                <a:t>/</a:t>
              </a:r>
              <a:r>
                <a:rPr lang="pt-BR" sz="900" b="0" i="0">
                  <a:solidFill>
                    <a:schemeClr val="tx1"/>
                  </a:solidFill>
                  <a:latin typeface="Cambria Math"/>
                </a:rPr>
                <a:t>𝐸01𝑎 𝑥100</a:t>
              </a:r>
              <a:endParaRPr lang="pt-BR" sz="900">
                <a:solidFill>
                  <a:schemeClr val="tx1"/>
                </a:solidFill>
              </a:endParaRPr>
            </a:p>
          </xdr:txBody>
        </xdr:sp>
      </mc:Fallback>
    </mc:AlternateContent>
    <xdr:clientData/>
  </xdr:oneCellAnchor>
  <xdr:oneCellAnchor>
    <xdr:from>
      <xdr:col>5</xdr:col>
      <xdr:colOff>0</xdr:colOff>
      <xdr:row>18</xdr:row>
      <xdr:rowOff>13133</xdr:rowOff>
    </xdr:from>
    <xdr:ext cx="1809749" cy="355290"/>
    <mc:AlternateContent xmlns:mc="http://schemas.openxmlformats.org/markup-compatibility/2006" xmlns:a14="http://schemas.microsoft.com/office/drawing/2010/main">
      <mc:Choice Requires="a14">
        <xdr:sp macro="" textlink="">
          <xdr:nvSpPr>
            <xdr:cNvPr id="84" name="CaixaDeTexto 83">
              <a:extLst>
                <a:ext uri="{FF2B5EF4-FFF2-40B4-BE49-F238E27FC236}">
                  <a16:creationId xmlns:a16="http://schemas.microsoft.com/office/drawing/2014/main" id="{4A065341-D805-4133-A1BA-26B837CC70B4}"/>
                </a:ext>
              </a:extLst>
            </xdr:cNvPr>
            <xdr:cNvSpPr txBox="1"/>
          </xdr:nvSpPr>
          <xdr:spPr>
            <a:xfrm>
              <a:off x="7881938" y="6347258"/>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02</m:t>
                        </m:r>
                        <m:r>
                          <a:rPr lang="pt-BR" sz="900" b="0" i="1">
                            <a:latin typeface="Cambria Math"/>
                          </a:rPr>
                          <m:t>𝑏</m:t>
                        </m:r>
                      </m:num>
                      <m:den>
                        <m:r>
                          <a:rPr lang="pt-BR" sz="900" b="0" i="1">
                            <a:latin typeface="Cambria Math"/>
                          </a:rPr>
                          <m:t>𝐸</m:t>
                        </m:r>
                        <m:r>
                          <a:rPr lang="pt-BR" sz="900" b="0" i="1">
                            <a:latin typeface="Cambria Math"/>
                          </a:rPr>
                          <m:t>02</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84" name="CaixaDeTexto 83">
              <a:extLst>
                <a:ext uri="{FF2B5EF4-FFF2-40B4-BE49-F238E27FC236}">
                  <a16:creationId xmlns:a16="http://schemas.microsoft.com/office/drawing/2014/main" id="{4A065341-D805-4133-A1BA-26B837CC70B4}"/>
                </a:ext>
              </a:extLst>
            </xdr:cNvPr>
            <xdr:cNvSpPr txBox="1"/>
          </xdr:nvSpPr>
          <xdr:spPr>
            <a:xfrm>
              <a:off x="7881938" y="6347258"/>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𝐸02𝑏</a:t>
              </a:r>
              <a:r>
                <a:rPr lang="pt-BR" sz="900" b="0" i="0">
                  <a:latin typeface="Cambria Math" panose="02040503050406030204" pitchFamily="18" charset="0"/>
                </a:rPr>
                <a:t>/</a:t>
              </a:r>
              <a:r>
                <a:rPr lang="pt-BR" sz="900" b="0" i="0">
                  <a:latin typeface="Cambria Math"/>
                </a:rPr>
                <a:t>𝐸02</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19</xdr:row>
      <xdr:rowOff>11970</xdr:rowOff>
    </xdr:from>
    <xdr:ext cx="1809749" cy="355290"/>
    <mc:AlternateContent xmlns:mc="http://schemas.openxmlformats.org/markup-compatibility/2006" xmlns:a14="http://schemas.microsoft.com/office/drawing/2010/main">
      <mc:Choice Requires="a14">
        <xdr:sp macro="" textlink="">
          <xdr:nvSpPr>
            <xdr:cNvPr id="85" name="CaixaDeTexto 84">
              <a:extLst>
                <a:ext uri="{FF2B5EF4-FFF2-40B4-BE49-F238E27FC236}">
                  <a16:creationId xmlns:a16="http://schemas.microsoft.com/office/drawing/2014/main" id="{EC2D3F59-D180-4251-8A64-32A6DC0DF9A7}"/>
                </a:ext>
              </a:extLst>
            </xdr:cNvPr>
            <xdr:cNvSpPr txBox="1"/>
          </xdr:nvSpPr>
          <xdr:spPr>
            <a:xfrm>
              <a:off x="7881938" y="670328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06</m:t>
                        </m:r>
                        <m:r>
                          <a:rPr lang="pt-BR" sz="900" b="0" i="1">
                            <a:latin typeface="Cambria Math"/>
                          </a:rPr>
                          <m:t>𝑏</m:t>
                        </m:r>
                      </m:num>
                      <m:den>
                        <m:r>
                          <a:rPr lang="pt-BR" sz="900" b="0" i="1">
                            <a:latin typeface="Cambria Math"/>
                          </a:rPr>
                          <m:t>𝐸</m:t>
                        </m:r>
                        <m:r>
                          <a:rPr lang="pt-BR" sz="900" b="0" i="1">
                            <a:latin typeface="Cambria Math"/>
                          </a:rPr>
                          <m:t>06</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85" name="CaixaDeTexto 84">
              <a:extLst>
                <a:ext uri="{FF2B5EF4-FFF2-40B4-BE49-F238E27FC236}">
                  <a16:creationId xmlns:a16="http://schemas.microsoft.com/office/drawing/2014/main" id="{EC2D3F59-D180-4251-8A64-32A6DC0DF9A7}"/>
                </a:ext>
              </a:extLst>
            </xdr:cNvPr>
            <xdr:cNvSpPr txBox="1"/>
          </xdr:nvSpPr>
          <xdr:spPr>
            <a:xfrm>
              <a:off x="7881938" y="670328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pt-BR" sz="900" i="0">
                  <a:latin typeface="Cambria Math"/>
                </a:rPr>
                <a:t>=</a:t>
              </a:r>
              <a:r>
                <a:rPr lang="pt-BR" sz="900" b="0" i="0">
                  <a:latin typeface="Cambria Math"/>
                </a:rPr>
                <a:t>𝐸06𝑏</a:t>
              </a:r>
              <a:r>
                <a:rPr lang="pt-BR" sz="900" b="0" i="0">
                  <a:latin typeface="Cambria Math" panose="02040503050406030204" pitchFamily="18" charset="0"/>
                </a:rPr>
                <a:t>/</a:t>
              </a:r>
              <a:r>
                <a:rPr lang="pt-BR" sz="900" b="0" i="0">
                  <a:latin typeface="Cambria Math"/>
                </a:rPr>
                <a:t>𝐸06</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20</xdr:row>
      <xdr:rowOff>13133</xdr:rowOff>
    </xdr:from>
    <xdr:ext cx="1809749" cy="355290"/>
    <mc:AlternateContent xmlns:mc="http://schemas.openxmlformats.org/markup-compatibility/2006" xmlns:a14="http://schemas.microsoft.com/office/drawing/2010/main">
      <mc:Choice Requires="a14">
        <xdr:sp macro="" textlink="">
          <xdr:nvSpPr>
            <xdr:cNvPr id="86" name="CaixaDeTexto 85">
              <a:extLst>
                <a:ext uri="{FF2B5EF4-FFF2-40B4-BE49-F238E27FC236}">
                  <a16:creationId xmlns:a16="http://schemas.microsoft.com/office/drawing/2014/main" id="{C15F65EC-640E-4F25-A5C8-487C0752BDB1}"/>
                </a:ext>
              </a:extLst>
            </xdr:cNvPr>
            <xdr:cNvSpPr txBox="1"/>
          </xdr:nvSpPr>
          <xdr:spPr>
            <a:xfrm>
              <a:off x="7881938" y="706163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04</m:t>
                        </m:r>
                        <m:r>
                          <a:rPr lang="pt-BR" sz="900" b="0" i="1">
                            <a:latin typeface="Cambria Math"/>
                          </a:rPr>
                          <m:t>𝑏</m:t>
                        </m:r>
                      </m:num>
                      <m:den>
                        <m:r>
                          <a:rPr lang="pt-BR" sz="900" b="0" i="1">
                            <a:latin typeface="Cambria Math"/>
                          </a:rPr>
                          <m:t>𝐸</m:t>
                        </m:r>
                        <m:r>
                          <a:rPr lang="pt-BR" sz="900" b="0" i="1">
                            <a:latin typeface="Cambria Math"/>
                          </a:rPr>
                          <m:t>04</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86" name="CaixaDeTexto 85">
              <a:extLst>
                <a:ext uri="{FF2B5EF4-FFF2-40B4-BE49-F238E27FC236}">
                  <a16:creationId xmlns:a16="http://schemas.microsoft.com/office/drawing/2014/main" id="{C15F65EC-640E-4F25-A5C8-487C0752BDB1}"/>
                </a:ext>
              </a:extLst>
            </xdr:cNvPr>
            <xdr:cNvSpPr txBox="1"/>
          </xdr:nvSpPr>
          <xdr:spPr>
            <a:xfrm>
              <a:off x="7881938" y="706163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𝐸04𝑏</a:t>
              </a:r>
              <a:r>
                <a:rPr lang="pt-BR" sz="900" b="0" i="0">
                  <a:latin typeface="Cambria Math" panose="02040503050406030204" pitchFamily="18" charset="0"/>
                </a:rPr>
                <a:t>/</a:t>
              </a:r>
              <a:r>
                <a:rPr lang="pt-BR" sz="900" b="0" i="0">
                  <a:latin typeface="Cambria Math"/>
                </a:rPr>
                <a:t>𝐸04</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21</xdr:row>
      <xdr:rowOff>13101</xdr:rowOff>
    </xdr:from>
    <xdr:ext cx="1809749" cy="355354"/>
    <mc:AlternateContent xmlns:mc="http://schemas.openxmlformats.org/markup-compatibility/2006" xmlns:a14="http://schemas.microsoft.com/office/drawing/2010/main">
      <mc:Choice Requires="a14">
        <xdr:sp macro="" textlink="">
          <xdr:nvSpPr>
            <xdr:cNvPr id="89" name="CaixaDeTexto 88">
              <a:extLst>
                <a:ext uri="{FF2B5EF4-FFF2-40B4-BE49-F238E27FC236}">
                  <a16:creationId xmlns:a16="http://schemas.microsoft.com/office/drawing/2014/main" id="{5C100AAA-B066-4346-A9A3-2406F97C68E4}"/>
                </a:ext>
              </a:extLst>
            </xdr:cNvPr>
            <xdr:cNvSpPr txBox="1"/>
          </xdr:nvSpPr>
          <xdr:spPr>
            <a:xfrm>
              <a:off x="7881938" y="7418789"/>
              <a:ext cx="1809749"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indent="0" algn="ctr"/>
              <a14:m>
                <m:oMathPara xmlns:m="http://schemas.openxmlformats.org/officeDocument/2006/math">
                  <m:oMathParaPr>
                    <m:jc m:val="centerGroup"/>
                  </m:oMathParaPr>
                  <m:oMath xmlns:m="http://schemas.openxmlformats.org/officeDocument/2006/math">
                    <m:r>
                      <a:rPr lang="pt-BR" sz="900" i="1">
                        <a:solidFill>
                          <a:schemeClr val="tx1"/>
                        </a:solidFill>
                        <a:latin typeface="Cambria Math"/>
                        <a:ea typeface="+mn-ea"/>
                        <a:cs typeface="+mn-cs"/>
                      </a:rPr>
                      <m:t>=</m:t>
                    </m:r>
                    <m:f>
                      <m:fPr>
                        <m:ctrlPr>
                          <a:rPr lang="pt-BR" sz="900" i="1">
                            <a:solidFill>
                              <a:schemeClr val="tx1"/>
                            </a:solidFill>
                            <a:latin typeface="Cambria Math" panose="02040503050406030204" pitchFamily="18" charset="0"/>
                            <a:ea typeface="+mn-ea"/>
                            <a:cs typeface="+mn-cs"/>
                          </a:rPr>
                        </m:ctrlPr>
                      </m:fPr>
                      <m:num>
                        <m:r>
                          <a:rPr lang="pt-BR" sz="900" i="1">
                            <a:solidFill>
                              <a:schemeClr val="tx1"/>
                            </a:solidFill>
                            <a:latin typeface="Cambria Math"/>
                            <a:ea typeface="+mn-ea"/>
                            <a:cs typeface="+mn-cs"/>
                          </a:rPr>
                          <m:t>𝐸</m:t>
                        </m:r>
                        <m:r>
                          <a:rPr lang="pt-BR" sz="900" i="1">
                            <a:solidFill>
                              <a:schemeClr val="tx1"/>
                            </a:solidFill>
                            <a:latin typeface="Cambria Math"/>
                            <a:ea typeface="+mn-ea"/>
                            <a:cs typeface="+mn-cs"/>
                          </a:rPr>
                          <m:t>04</m:t>
                        </m:r>
                        <m:r>
                          <a:rPr lang="pt-BR" sz="900" i="1">
                            <a:solidFill>
                              <a:schemeClr val="tx1"/>
                            </a:solidFill>
                            <a:latin typeface="Cambria Math"/>
                            <a:ea typeface="+mn-ea"/>
                            <a:cs typeface="+mn-cs"/>
                          </a:rPr>
                          <m:t>𝑏</m:t>
                        </m:r>
                        <m:r>
                          <a:rPr lang="pt-BR" sz="900" i="1">
                            <a:solidFill>
                              <a:schemeClr val="tx1"/>
                            </a:solidFill>
                            <a:latin typeface="Cambria Math"/>
                            <a:ea typeface="+mn-ea"/>
                            <a:cs typeface="+mn-cs"/>
                          </a:rPr>
                          <m:t>+</m:t>
                        </m:r>
                        <m:r>
                          <a:rPr lang="pt-BR" sz="900" i="1">
                            <a:solidFill>
                              <a:schemeClr val="tx1"/>
                            </a:solidFill>
                            <a:latin typeface="Cambria Math"/>
                            <a:ea typeface="+mn-ea"/>
                            <a:cs typeface="+mn-cs"/>
                          </a:rPr>
                          <m:t>𝐸</m:t>
                        </m:r>
                        <m:r>
                          <a:rPr lang="pt-BR" sz="900" i="1">
                            <a:solidFill>
                              <a:schemeClr val="tx1"/>
                            </a:solidFill>
                            <a:latin typeface="Cambria Math"/>
                            <a:ea typeface="+mn-ea"/>
                            <a:cs typeface="+mn-cs"/>
                          </a:rPr>
                          <m:t>05</m:t>
                        </m:r>
                        <m:r>
                          <a:rPr lang="pt-BR" sz="900" i="1">
                            <a:solidFill>
                              <a:schemeClr val="tx1"/>
                            </a:solidFill>
                            <a:latin typeface="Cambria Math"/>
                            <a:ea typeface="+mn-ea"/>
                            <a:cs typeface="+mn-cs"/>
                          </a:rPr>
                          <m:t>𝑏</m:t>
                        </m:r>
                      </m:num>
                      <m:den>
                        <m:r>
                          <a:rPr lang="pt-BR" sz="900" i="1">
                            <a:solidFill>
                              <a:schemeClr val="tx1"/>
                            </a:solidFill>
                            <a:latin typeface="Cambria Math"/>
                            <a:ea typeface="+mn-ea"/>
                            <a:cs typeface="+mn-cs"/>
                          </a:rPr>
                          <m:t>𝐸</m:t>
                        </m:r>
                        <m:r>
                          <a:rPr lang="pt-BR" sz="900" i="1">
                            <a:solidFill>
                              <a:schemeClr val="tx1"/>
                            </a:solidFill>
                            <a:latin typeface="Cambria Math"/>
                            <a:ea typeface="+mn-ea"/>
                            <a:cs typeface="+mn-cs"/>
                          </a:rPr>
                          <m:t>28</m:t>
                        </m:r>
                      </m:den>
                    </m:f>
                    <m:r>
                      <a:rPr lang="pt-BR" sz="900" i="1">
                        <a:solidFill>
                          <a:schemeClr val="tx1"/>
                        </a:solidFill>
                        <a:latin typeface="Cambria Math"/>
                        <a:ea typeface="+mn-ea"/>
                        <a:cs typeface="+mn-cs"/>
                      </a:rPr>
                      <m:t>𝑥</m:t>
                    </m:r>
                    <m:r>
                      <a:rPr lang="pt-BR" sz="900" i="1">
                        <a:solidFill>
                          <a:schemeClr val="tx1"/>
                        </a:solidFill>
                        <a:latin typeface="Cambria Math"/>
                        <a:ea typeface="+mn-ea"/>
                        <a:cs typeface="+mn-cs"/>
                      </a:rPr>
                      <m:t>100</m:t>
                    </m:r>
                  </m:oMath>
                </m:oMathPara>
              </a14:m>
              <a:endParaRPr lang="pt-BR" sz="900" i="1">
                <a:solidFill>
                  <a:schemeClr val="tx1"/>
                </a:solidFill>
                <a:latin typeface="Cambria Math"/>
                <a:ea typeface="+mn-ea"/>
                <a:cs typeface="+mn-cs"/>
              </a:endParaRPr>
            </a:p>
          </xdr:txBody>
        </xdr:sp>
      </mc:Choice>
      <mc:Fallback xmlns="">
        <xdr:sp macro="" textlink="">
          <xdr:nvSpPr>
            <xdr:cNvPr id="89" name="CaixaDeTexto 88">
              <a:extLst>
                <a:ext uri="{FF2B5EF4-FFF2-40B4-BE49-F238E27FC236}">
                  <a16:creationId xmlns:a16="http://schemas.microsoft.com/office/drawing/2014/main" id="{5C100AAA-B066-4346-A9A3-2406F97C68E4}"/>
                </a:ext>
              </a:extLst>
            </xdr:cNvPr>
            <xdr:cNvSpPr txBox="1"/>
          </xdr:nvSpPr>
          <xdr:spPr>
            <a:xfrm>
              <a:off x="7881938" y="7418789"/>
              <a:ext cx="1809749"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indent="0" algn="ctr"/>
              <a:r>
                <a:rPr lang="pt-BR" sz="900" i="0">
                  <a:solidFill>
                    <a:schemeClr val="tx1"/>
                  </a:solidFill>
                  <a:latin typeface="Cambria Math"/>
                  <a:ea typeface="+mn-ea"/>
                  <a:cs typeface="+mn-cs"/>
                </a:rPr>
                <a:t>=</a:t>
              </a:r>
              <a:r>
                <a:rPr lang="pt-BR" sz="900" i="0">
                  <a:solidFill>
                    <a:schemeClr val="tx1"/>
                  </a:solidFill>
                  <a:latin typeface="Cambria Math" panose="02040503050406030204" pitchFamily="18" charset="0"/>
                  <a:ea typeface="+mn-ea"/>
                  <a:cs typeface="+mn-cs"/>
                </a:rPr>
                <a:t>(</a:t>
              </a:r>
              <a:r>
                <a:rPr lang="pt-BR" sz="900" i="0">
                  <a:solidFill>
                    <a:schemeClr val="tx1"/>
                  </a:solidFill>
                  <a:latin typeface="Cambria Math"/>
                  <a:ea typeface="+mn-ea"/>
                  <a:cs typeface="+mn-cs"/>
                </a:rPr>
                <a:t>𝐸04𝑏+𝐸05𝑏</a:t>
              </a:r>
              <a:r>
                <a:rPr lang="pt-BR" sz="900" i="0">
                  <a:solidFill>
                    <a:schemeClr val="tx1"/>
                  </a:solidFill>
                  <a:latin typeface="Cambria Math" panose="02040503050406030204" pitchFamily="18" charset="0"/>
                  <a:ea typeface="+mn-ea"/>
                  <a:cs typeface="+mn-cs"/>
                </a:rPr>
                <a:t>)/</a:t>
              </a:r>
              <a:r>
                <a:rPr lang="pt-BR" sz="900" i="0">
                  <a:solidFill>
                    <a:schemeClr val="tx1"/>
                  </a:solidFill>
                  <a:latin typeface="Cambria Math"/>
                  <a:ea typeface="+mn-ea"/>
                  <a:cs typeface="+mn-cs"/>
                </a:rPr>
                <a:t>𝐸28 𝑥100</a:t>
              </a:r>
              <a:endParaRPr lang="pt-BR" sz="900" i="1">
                <a:solidFill>
                  <a:schemeClr val="tx1"/>
                </a:solidFill>
                <a:latin typeface="Cambria Math"/>
                <a:ea typeface="+mn-ea"/>
                <a:cs typeface="+mn-cs"/>
              </a:endParaRPr>
            </a:p>
          </xdr:txBody>
        </xdr:sp>
      </mc:Fallback>
    </mc:AlternateContent>
    <xdr:clientData/>
  </xdr:oneCellAnchor>
  <xdr:oneCellAnchor>
    <xdr:from>
      <xdr:col>5</xdr:col>
      <xdr:colOff>0</xdr:colOff>
      <xdr:row>22</xdr:row>
      <xdr:rowOff>13133</xdr:rowOff>
    </xdr:from>
    <xdr:ext cx="1809749" cy="355290"/>
    <mc:AlternateContent xmlns:mc="http://schemas.openxmlformats.org/markup-compatibility/2006" xmlns:a14="http://schemas.microsoft.com/office/drawing/2010/main">
      <mc:Choice Requires="a14">
        <xdr:sp macro="" textlink="">
          <xdr:nvSpPr>
            <xdr:cNvPr id="90" name="CaixaDeTexto 89">
              <a:extLst>
                <a:ext uri="{FF2B5EF4-FFF2-40B4-BE49-F238E27FC236}">
                  <a16:creationId xmlns:a16="http://schemas.microsoft.com/office/drawing/2014/main" id="{6B9A4AC5-6118-4346-9D0C-BD56451376FA}"/>
                </a:ext>
              </a:extLst>
            </xdr:cNvPr>
            <xdr:cNvSpPr txBox="1"/>
          </xdr:nvSpPr>
          <xdr:spPr>
            <a:xfrm>
              <a:off x="7881938" y="7776008"/>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07</m:t>
                        </m:r>
                        <m:r>
                          <a:rPr lang="pt-BR" sz="900" b="0" i="1">
                            <a:latin typeface="Cambria Math"/>
                          </a:rPr>
                          <m:t>𝑏</m:t>
                        </m:r>
                      </m:num>
                      <m:den>
                        <m:r>
                          <a:rPr lang="pt-BR" sz="900" b="0" i="1">
                            <a:latin typeface="Cambria Math"/>
                          </a:rPr>
                          <m:t>𝐸</m:t>
                        </m:r>
                        <m:r>
                          <a:rPr lang="pt-BR" sz="900" b="0" i="1">
                            <a:latin typeface="Cambria Math"/>
                          </a:rPr>
                          <m:t>07</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0" name="CaixaDeTexto 89">
              <a:extLst>
                <a:ext uri="{FF2B5EF4-FFF2-40B4-BE49-F238E27FC236}">
                  <a16:creationId xmlns:a16="http://schemas.microsoft.com/office/drawing/2014/main" id="{6B9A4AC5-6118-4346-9D0C-BD56451376FA}"/>
                </a:ext>
              </a:extLst>
            </xdr:cNvPr>
            <xdr:cNvSpPr txBox="1"/>
          </xdr:nvSpPr>
          <xdr:spPr>
            <a:xfrm>
              <a:off x="7881938" y="7776008"/>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𝐸07𝑏</a:t>
              </a:r>
              <a:r>
                <a:rPr lang="pt-BR" sz="900" b="0" i="0">
                  <a:latin typeface="Cambria Math" panose="02040503050406030204" pitchFamily="18" charset="0"/>
                </a:rPr>
                <a:t>/</a:t>
              </a:r>
              <a:r>
                <a:rPr lang="pt-BR" sz="900" b="0" i="0">
                  <a:latin typeface="Cambria Math"/>
                </a:rPr>
                <a:t>𝐸07</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23</xdr:row>
      <xdr:rowOff>13133</xdr:rowOff>
    </xdr:from>
    <xdr:ext cx="1809749" cy="355290"/>
    <mc:AlternateContent xmlns:mc="http://schemas.openxmlformats.org/markup-compatibility/2006" xmlns:a14="http://schemas.microsoft.com/office/drawing/2010/main">
      <mc:Choice Requires="a14">
        <xdr:sp macro="" textlink="">
          <xdr:nvSpPr>
            <xdr:cNvPr id="91" name="CaixaDeTexto 90">
              <a:extLst>
                <a:ext uri="{FF2B5EF4-FFF2-40B4-BE49-F238E27FC236}">
                  <a16:creationId xmlns:a16="http://schemas.microsoft.com/office/drawing/2014/main" id="{D55985EB-6A46-4CCD-849A-1A779A8252CA}"/>
                </a:ext>
              </a:extLst>
            </xdr:cNvPr>
            <xdr:cNvSpPr txBox="1"/>
          </xdr:nvSpPr>
          <xdr:spPr>
            <a:xfrm>
              <a:off x="7881938" y="8133196"/>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08</m:t>
                        </m:r>
                        <m:r>
                          <a:rPr lang="pt-BR" sz="900" b="0" i="1">
                            <a:latin typeface="Cambria Math"/>
                          </a:rPr>
                          <m:t>𝑏</m:t>
                        </m:r>
                      </m:num>
                      <m:den>
                        <m:r>
                          <a:rPr lang="pt-BR" sz="900" b="0" i="1">
                            <a:latin typeface="Cambria Math"/>
                          </a:rPr>
                          <m:t>𝐸</m:t>
                        </m:r>
                        <m:r>
                          <a:rPr lang="pt-BR" sz="900" b="0" i="1">
                            <a:latin typeface="Cambria Math"/>
                          </a:rPr>
                          <m:t>08</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1" name="CaixaDeTexto 90">
              <a:extLst>
                <a:ext uri="{FF2B5EF4-FFF2-40B4-BE49-F238E27FC236}">
                  <a16:creationId xmlns:a16="http://schemas.microsoft.com/office/drawing/2014/main" id="{D55985EB-6A46-4CCD-849A-1A779A8252CA}"/>
                </a:ext>
              </a:extLst>
            </xdr:cNvPr>
            <xdr:cNvSpPr txBox="1"/>
          </xdr:nvSpPr>
          <xdr:spPr>
            <a:xfrm>
              <a:off x="7881938" y="8133196"/>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𝐸08𝑏</a:t>
              </a:r>
              <a:r>
                <a:rPr lang="pt-BR" sz="900" b="0" i="0">
                  <a:latin typeface="Cambria Math" panose="02040503050406030204" pitchFamily="18" charset="0"/>
                </a:rPr>
                <a:t>/</a:t>
              </a:r>
              <a:r>
                <a:rPr lang="pt-BR" sz="900" b="0" i="0">
                  <a:latin typeface="Cambria Math"/>
                </a:rPr>
                <a:t>𝐸08</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24</xdr:row>
      <xdr:rowOff>13133</xdr:rowOff>
    </xdr:from>
    <xdr:ext cx="1809749" cy="355290"/>
    <mc:AlternateContent xmlns:mc="http://schemas.openxmlformats.org/markup-compatibility/2006" xmlns:a14="http://schemas.microsoft.com/office/drawing/2010/main">
      <mc:Choice Requires="a14">
        <xdr:sp macro="" textlink="">
          <xdr:nvSpPr>
            <xdr:cNvPr id="92" name="CaixaDeTexto 91">
              <a:extLst>
                <a:ext uri="{FF2B5EF4-FFF2-40B4-BE49-F238E27FC236}">
                  <a16:creationId xmlns:a16="http://schemas.microsoft.com/office/drawing/2014/main" id="{4D8F8200-1EE8-4D1F-9617-95F56229C10D}"/>
                </a:ext>
              </a:extLst>
            </xdr:cNvPr>
            <xdr:cNvSpPr txBox="1"/>
          </xdr:nvSpPr>
          <xdr:spPr>
            <a:xfrm>
              <a:off x="7881938" y="849038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09</m:t>
                        </m:r>
                        <m:r>
                          <a:rPr lang="pt-BR" sz="900" b="0" i="1">
                            <a:latin typeface="Cambria Math"/>
                          </a:rPr>
                          <m:t>𝑏</m:t>
                        </m:r>
                      </m:num>
                      <m:den>
                        <m:r>
                          <a:rPr lang="pt-BR" sz="900" b="0" i="1">
                            <a:latin typeface="Cambria Math"/>
                          </a:rPr>
                          <m:t>𝐸</m:t>
                        </m:r>
                        <m:r>
                          <a:rPr lang="pt-BR" sz="900" b="0" i="1">
                            <a:latin typeface="Cambria Math"/>
                          </a:rPr>
                          <m:t>09</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2" name="CaixaDeTexto 91">
              <a:extLst>
                <a:ext uri="{FF2B5EF4-FFF2-40B4-BE49-F238E27FC236}">
                  <a16:creationId xmlns:a16="http://schemas.microsoft.com/office/drawing/2014/main" id="{4D8F8200-1EE8-4D1F-9617-95F56229C10D}"/>
                </a:ext>
              </a:extLst>
            </xdr:cNvPr>
            <xdr:cNvSpPr txBox="1"/>
          </xdr:nvSpPr>
          <xdr:spPr>
            <a:xfrm>
              <a:off x="7881938" y="8490383"/>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𝐸09𝑏</a:t>
              </a:r>
              <a:r>
                <a:rPr lang="pt-BR" sz="900" b="0" i="0">
                  <a:latin typeface="Cambria Math" panose="02040503050406030204" pitchFamily="18" charset="0"/>
                </a:rPr>
                <a:t>/</a:t>
              </a:r>
              <a:r>
                <a:rPr lang="pt-BR" sz="900" b="0" i="0">
                  <a:latin typeface="Cambria Math"/>
                </a:rPr>
                <a:t>𝐸09</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25</xdr:row>
      <xdr:rowOff>11979</xdr:rowOff>
    </xdr:from>
    <xdr:ext cx="1809749" cy="357598"/>
    <mc:AlternateContent xmlns:mc="http://schemas.openxmlformats.org/markup-compatibility/2006" xmlns:a14="http://schemas.microsoft.com/office/drawing/2010/main">
      <mc:Choice Requires="a14">
        <xdr:sp macro="" textlink="">
          <xdr:nvSpPr>
            <xdr:cNvPr id="93" name="CaixaDeTexto 92">
              <a:extLst>
                <a:ext uri="{FF2B5EF4-FFF2-40B4-BE49-F238E27FC236}">
                  <a16:creationId xmlns:a16="http://schemas.microsoft.com/office/drawing/2014/main" id="{ADF6F10C-9FFF-413B-816F-E3234B5BB2CB}"/>
                </a:ext>
              </a:extLst>
            </xdr:cNvPr>
            <xdr:cNvSpPr txBox="1"/>
          </xdr:nvSpPr>
          <xdr:spPr>
            <a:xfrm>
              <a:off x="7881938" y="8846417"/>
              <a:ext cx="1809749"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11</m:t>
                        </m:r>
                        <m:r>
                          <a:rPr lang="pt-BR" sz="900" b="0" i="1">
                            <a:latin typeface="Cambria Math"/>
                          </a:rPr>
                          <m:t>𝑏</m:t>
                        </m:r>
                        <m:r>
                          <a:rPr lang="pt-BR" sz="900" b="0" i="1">
                            <a:latin typeface="Cambria Math"/>
                          </a:rPr>
                          <m:t>+</m:t>
                        </m:r>
                        <m:r>
                          <a:rPr lang="pt-BR" sz="900" b="0" i="1">
                            <a:latin typeface="Cambria Math"/>
                          </a:rPr>
                          <m:t>𝐸</m:t>
                        </m:r>
                        <m:r>
                          <a:rPr lang="pt-BR" sz="900" b="0" i="1">
                            <a:latin typeface="Cambria Math"/>
                          </a:rPr>
                          <m:t>13</m:t>
                        </m:r>
                        <m:r>
                          <a:rPr lang="pt-BR" sz="900" b="0" i="1">
                            <a:latin typeface="Cambria Math"/>
                          </a:rPr>
                          <m:t>𝑏</m:t>
                        </m:r>
                      </m:num>
                      <m:den>
                        <m:r>
                          <a:rPr kumimoji="0" lang="pt-BR" sz="900" b="0" i="1" u="none" strike="noStrike" kern="0" cap="none" spc="0" normalizeH="0" baseline="0" noProof="0">
                            <a:ln>
                              <a:noFill/>
                            </a:ln>
                            <a:solidFill>
                              <a:prstClr val="black"/>
                            </a:solidFill>
                            <a:effectLst/>
                            <a:uLnTx/>
                            <a:uFillTx/>
                            <a:latin typeface="Cambria Math"/>
                            <a:ea typeface="+mn-ea"/>
                            <a:cs typeface="+mn-cs"/>
                          </a:rPr>
                          <m:t>𝐸</m:t>
                        </m:r>
                        <m:r>
                          <a:rPr kumimoji="0" lang="pt-BR" sz="900" b="0" i="1" u="none" strike="noStrike" kern="0" cap="none" spc="0" normalizeH="0" baseline="0" noProof="0">
                            <a:ln>
                              <a:noFill/>
                            </a:ln>
                            <a:solidFill>
                              <a:prstClr val="black"/>
                            </a:solidFill>
                            <a:effectLst/>
                            <a:uLnTx/>
                            <a:uFillTx/>
                            <a:latin typeface="Cambria Math"/>
                            <a:ea typeface="+mn-ea"/>
                            <a:cs typeface="+mn-cs"/>
                          </a:rPr>
                          <m:t>11</m:t>
                        </m:r>
                        <m:r>
                          <a:rPr kumimoji="0" lang="pt-BR" sz="900" b="0" i="1" u="none" strike="noStrike" kern="0" cap="none" spc="0" normalizeH="0" baseline="0" noProof="0">
                            <a:ln>
                              <a:noFill/>
                            </a:ln>
                            <a:solidFill>
                              <a:prstClr val="black"/>
                            </a:solidFill>
                            <a:effectLst/>
                            <a:uLnTx/>
                            <a:uFillTx/>
                            <a:latin typeface="Cambria Math"/>
                            <a:ea typeface="+mn-ea"/>
                            <a:cs typeface="+mn-cs"/>
                          </a:rPr>
                          <m:t>𝑎</m:t>
                        </m:r>
                        <m:r>
                          <a:rPr kumimoji="0" lang="pt-BR" sz="900" b="0" i="1" u="none" strike="noStrike" kern="0" cap="none" spc="0" normalizeH="0" baseline="0" noProof="0">
                            <a:ln>
                              <a:noFill/>
                            </a:ln>
                            <a:solidFill>
                              <a:prstClr val="black"/>
                            </a:solidFill>
                            <a:effectLst/>
                            <a:uLnTx/>
                            <a:uFillTx/>
                            <a:latin typeface="Cambria Math"/>
                            <a:ea typeface="+mn-ea"/>
                            <a:cs typeface="+mn-cs"/>
                          </a:rPr>
                          <m:t>+</m:t>
                        </m:r>
                        <m:r>
                          <a:rPr kumimoji="0" lang="pt-BR" sz="900" b="0" i="1" u="none" strike="noStrike" kern="0" cap="none" spc="0" normalizeH="0" baseline="0" noProof="0">
                            <a:ln>
                              <a:noFill/>
                            </a:ln>
                            <a:solidFill>
                              <a:prstClr val="black"/>
                            </a:solidFill>
                            <a:effectLst/>
                            <a:uLnTx/>
                            <a:uFillTx/>
                            <a:latin typeface="Cambria Math"/>
                            <a:ea typeface="+mn-ea"/>
                            <a:cs typeface="+mn-cs"/>
                          </a:rPr>
                          <m:t>𝐸</m:t>
                        </m:r>
                        <m:r>
                          <a:rPr kumimoji="0" lang="pt-BR" sz="900" b="0" i="1" u="none" strike="noStrike" kern="0" cap="none" spc="0" normalizeH="0" baseline="0" noProof="0">
                            <a:ln>
                              <a:noFill/>
                            </a:ln>
                            <a:solidFill>
                              <a:prstClr val="black"/>
                            </a:solidFill>
                            <a:effectLst/>
                            <a:uLnTx/>
                            <a:uFillTx/>
                            <a:latin typeface="Cambria Math"/>
                            <a:ea typeface="+mn-ea"/>
                            <a:cs typeface="+mn-cs"/>
                          </a:rPr>
                          <m:t>13</m:t>
                        </m:r>
                        <m:r>
                          <a:rPr kumimoji="0" lang="pt-BR" sz="900" b="0" i="1" u="none" strike="noStrike" kern="0" cap="none" spc="0" normalizeH="0" baseline="0" noProof="0">
                            <a:ln>
                              <a:noFill/>
                            </a:ln>
                            <a:solidFill>
                              <a:prstClr val="black"/>
                            </a:solidFill>
                            <a:effectLst/>
                            <a:uLnTx/>
                            <a:uFillTx/>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3" name="CaixaDeTexto 92">
              <a:extLst>
                <a:ext uri="{FF2B5EF4-FFF2-40B4-BE49-F238E27FC236}">
                  <a16:creationId xmlns:a16="http://schemas.microsoft.com/office/drawing/2014/main" id="{ADF6F10C-9FFF-413B-816F-E3234B5BB2CB}"/>
                </a:ext>
              </a:extLst>
            </xdr:cNvPr>
            <xdr:cNvSpPr txBox="1"/>
          </xdr:nvSpPr>
          <xdr:spPr>
            <a:xfrm>
              <a:off x="7881938" y="8846417"/>
              <a:ext cx="1809749" cy="3575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a:rPr>
                <a:t>𝐸11𝑏+𝐸13𝑏</a:t>
              </a:r>
              <a:r>
                <a:rPr lang="pt-BR" sz="900" b="0" i="0">
                  <a:latin typeface="Cambria Math" panose="02040503050406030204" pitchFamily="18" charset="0"/>
                </a:rPr>
                <a:t>)/(</a:t>
              </a:r>
              <a:r>
                <a:rPr kumimoji="0" lang="pt-BR" sz="900" b="0" i="0" u="none" strike="noStrike" kern="0" cap="none" spc="0" normalizeH="0" baseline="0" noProof="0">
                  <a:ln>
                    <a:noFill/>
                  </a:ln>
                  <a:solidFill>
                    <a:prstClr val="black"/>
                  </a:solidFill>
                  <a:effectLst/>
                  <a:uLnTx/>
                  <a:uFillTx/>
                  <a:latin typeface="Cambria Math"/>
                  <a:ea typeface="+mn-ea"/>
                  <a:cs typeface="+mn-cs"/>
                </a:rPr>
                <a:t>𝐸11𝑎+𝐸13𝑎</a:t>
              </a:r>
              <a:r>
                <a:rPr kumimoji="0" lang="pt-BR" sz="900" b="0" i="0" u="none" strike="noStrike" kern="0" cap="none" spc="0" normalizeH="0" baseline="0" noProof="0">
                  <a:ln>
                    <a:noFill/>
                  </a:ln>
                  <a:solidFill>
                    <a:prstClr val="black"/>
                  </a:solidFill>
                  <a:effectLst/>
                  <a:uLnTx/>
                  <a:uFillTx/>
                  <a:latin typeface="Cambria Math" panose="02040503050406030204" pitchFamily="18" charset="0"/>
                  <a:ea typeface="+mn-ea"/>
                  <a:cs typeface="+mn-cs"/>
                </a:rPr>
                <a:t>)</a:t>
              </a:r>
              <a:r>
                <a:rPr kumimoji="0" lang="pt-BR" sz="900" b="0" i="0" u="none" strike="noStrike" kern="0" cap="none" spc="0" normalizeH="0" baseline="0" noProof="0">
                  <a:ln>
                    <a:noFill/>
                  </a:ln>
                  <a:solidFill>
                    <a:schemeClr val="tx1"/>
                  </a:solidFill>
                  <a:effectLst/>
                  <a:uLnTx/>
                  <a:uFillTx/>
                  <a:latin typeface="Cambria Math"/>
                  <a:ea typeface="+mn-ea"/>
                  <a:cs typeface="+mn-cs"/>
                </a:rPr>
                <a:t> </a:t>
              </a:r>
              <a:r>
                <a:rPr lang="pt-BR" sz="900" b="0" i="0">
                  <a:solidFill>
                    <a:schemeClr val="tx1"/>
                  </a:solidFill>
                  <a:effectLst/>
                  <a:latin typeface="Cambria Math"/>
                  <a:ea typeface="+mn-ea"/>
                  <a:cs typeface="+mn-cs"/>
                </a:rPr>
                <a:t>𝑥100</a:t>
              </a:r>
              <a:endParaRPr lang="pt-BR" sz="900"/>
            </a:p>
          </xdr:txBody>
        </xdr:sp>
      </mc:Fallback>
    </mc:AlternateContent>
    <xdr:clientData/>
  </xdr:oneCellAnchor>
  <xdr:oneCellAnchor>
    <xdr:from>
      <xdr:col>5</xdr:col>
      <xdr:colOff>0</xdr:colOff>
      <xdr:row>26</xdr:row>
      <xdr:rowOff>13101</xdr:rowOff>
    </xdr:from>
    <xdr:ext cx="1809749" cy="355354"/>
    <mc:AlternateContent xmlns:mc="http://schemas.openxmlformats.org/markup-compatibility/2006" xmlns:a14="http://schemas.microsoft.com/office/drawing/2010/main">
      <mc:Choice Requires="a14">
        <xdr:sp macro="" textlink="">
          <xdr:nvSpPr>
            <xdr:cNvPr id="94" name="CaixaDeTexto 93">
              <a:extLst>
                <a:ext uri="{FF2B5EF4-FFF2-40B4-BE49-F238E27FC236}">
                  <a16:creationId xmlns:a16="http://schemas.microsoft.com/office/drawing/2014/main" id="{AB55DC94-BF21-4B6A-AD15-9D937827C1DC}"/>
                </a:ext>
              </a:extLst>
            </xdr:cNvPr>
            <xdr:cNvSpPr txBox="1"/>
          </xdr:nvSpPr>
          <xdr:spPr>
            <a:xfrm>
              <a:off x="7881938" y="9204726"/>
              <a:ext cx="1809749"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15</m:t>
                        </m:r>
                        <m:r>
                          <a:rPr lang="pt-BR" sz="900" b="0" i="1">
                            <a:latin typeface="Cambria Math"/>
                          </a:rPr>
                          <m:t>𝑏</m:t>
                        </m:r>
                      </m:num>
                      <m:den>
                        <m:r>
                          <a:rPr lang="pt-BR" sz="900" b="0" i="1">
                            <a:latin typeface="Cambria Math"/>
                          </a:rPr>
                          <m:t>𝐸</m:t>
                        </m:r>
                        <m:r>
                          <a:rPr lang="pt-BR" sz="900" b="0" i="1">
                            <a:latin typeface="Cambria Math"/>
                          </a:rPr>
                          <m:t>15</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4" name="CaixaDeTexto 93">
              <a:extLst>
                <a:ext uri="{FF2B5EF4-FFF2-40B4-BE49-F238E27FC236}">
                  <a16:creationId xmlns:a16="http://schemas.microsoft.com/office/drawing/2014/main" id="{AB55DC94-BF21-4B6A-AD15-9D937827C1DC}"/>
                </a:ext>
              </a:extLst>
            </xdr:cNvPr>
            <xdr:cNvSpPr txBox="1"/>
          </xdr:nvSpPr>
          <xdr:spPr>
            <a:xfrm>
              <a:off x="7881938" y="9204726"/>
              <a:ext cx="1809749"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𝐸15𝑏</a:t>
              </a:r>
              <a:r>
                <a:rPr lang="pt-BR" sz="900" b="0" i="0">
                  <a:latin typeface="Cambria Math" panose="02040503050406030204" pitchFamily="18" charset="0"/>
                </a:rPr>
                <a:t>/</a:t>
              </a:r>
              <a:r>
                <a:rPr lang="pt-BR" sz="900" b="0" i="0">
                  <a:latin typeface="Cambria Math"/>
                </a:rPr>
                <a:t>𝐸15</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27</xdr:row>
      <xdr:rowOff>13133</xdr:rowOff>
    </xdr:from>
    <xdr:ext cx="1809749" cy="355290"/>
    <mc:AlternateContent xmlns:mc="http://schemas.openxmlformats.org/markup-compatibility/2006" xmlns:a14="http://schemas.microsoft.com/office/drawing/2010/main">
      <mc:Choice Requires="a14">
        <xdr:sp macro="" textlink="">
          <xdr:nvSpPr>
            <xdr:cNvPr id="95" name="CaixaDeTexto 94">
              <a:extLst>
                <a:ext uri="{FF2B5EF4-FFF2-40B4-BE49-F238E27FC236}">
                  <a16:creationId xmlns:a16="http://schemas.microsoft.com/office/drawing/2014/main" id="{01AD4FE9-7259-48ED-95EE-151D83E0CFF7}"/>
                </a:ext>
              </a:extLst>
            </xdr:cNvPr>
            <xdr:cNvSpPr txBox="1"/>
          </xdr:nvSpPr>
          <xdr:spPr>
            <a:xfrm>
              <a:off x="7881938" y="9561946"/>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16</m:t>
                        </m:r>
                        <m:r>
                          <a:rPr lang="pt-BR" sz="900" b="0" i="1">
                            <a:latin typeface="Cambria Math"/>
                          </a:rPr>
                          <m:t>𝑏</m:t>
                        </m:r>
                      </m:num>
                      <m:den>
                        <m:r>
                          <a:rPr lang="pt-BR" sz="900" b="0" i="1">
                            <a:latin typeface="Cambria Math"/>
                          </a:rPr>
                          <m:t>𝐸</m:t>
                        </m:r>
                        <m:r>
                          <a:rPr lang="pt-BR" sz="900" b="0" i="1">
                            <a:latin typeface="Cambria Math"/>
                          </a:rPr>
                          <m:t>16</m:t>
                        </m:r>
                        <m:r>
                          <a:rPr lang="pt-BR" sz="900" b="0" i="1">
                            <a:solidFill>
                              <a:schemeClr val="tx1"/>
                            </a:solidFill>
                            <a:effectLst/>
                            <a:latin typeface="Cambria Math"/>
                            <a:ea typeface="+mn-ea"/>
                            <a:cs typeface="+mn-cs"/>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95" name="CaixaDeTexto 94">
              <a:extLst>
                <a:ext uri="{FF2B5EF4-FFF2-40B4-BE49-F238E27FC236}">
                  <a16:creationId xmlns:a16="http://schemas.microsoft.com/office/drawing/2014/main" id="{01AD4FE9-7259-48ED-95EE-151D83E0CFF7}"/>
                </a:ext>
              </a:extLst>
            </xdr:cNvPr>
            <xdr:cNvSpPr txBox="1"/>
          </xdr:nvSpPr>
          <xdr:spPr>
            <a:xfrm>
              <a:off x="7881938" y="9561946"/>
              <a:ext cx="1809749"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𝐸16𝑏</a:t>
              </a:r>
              <a:r>
                <a:rPr lang="pt-BR" sz="900" b="0" i="0">
                  <a:latin typeface="Cambria Math" panose="02040503050406030204" pitchFamily="18" charset="0"/>
                </a:rPr>
                <a:t>/</a:t>
              </a:r>
              <a:r>
                <a:rPr lang="pt-BR" sz="900" b="0" i="0">
                  <a:latin typeface="Cambria Math"/>
                </a:rPr>
                <a:t>𝐸16</a:t>
              </a:r>
              <a:r>
                <a:rPr lang="pt-BR" sz="900" b="0" i="0">
                  <a:solidFill>
                    <a:schemeClr val="tx1"/>
                  </a:solidFill>
                  <a:effectLst/>
                  <a:latin typeface="Cambria Math"/>
                  <a:ea typeface="+mn-ea"/>
                  <a:cs typeface="+mn-cs"/>
                </a:rPr>
                <a:t>𝑎 𝑥100</a:t>
              </a:r>
              <a:endParaRPr lang="pt-BR" sz="900"/>
            </a:p>
          </xdr:txBody>
        </xdr:sp>
      </mc:Fallback>
    </mc:AlternateContent>
    <xdr:clientData/>
  </xdr:oneCellAnchor>
  <xdr:oneCellAnchor>
    <xdr:from>
      <xdr:col>5</xdr:col>
      <xdr:colOff>0</xdr:colOff>
      <xdr:row>48</xdr:row>
      <xdr:rowOff>380999</xdr:rowOff>
    </xdr:from>
    <xdr:ext cx="1817077" cy="359019"/>
    <mc:AlternateContent xmlns:mc="http://schemas.openxmlformats.org/markup-compatibility/2006" xmlns:a14="http://schemas.microsoft.com/office/drawing/2010/main">
      <mc:Choice Requires="a14">
        <xdr:sp macro="" textlink="">
          <xdr:nvSpPr>
            <xdr:cNvPr id="96" name="CaixaDeTexto 95">
              <a:extLst>
                <a:ext uri="{FF2B5EF4-FFF2-40B4-BE49-F238E27FC236}">
                  <a16:creationId xmlns:a16="http://schemas.microsoft.com/office/drawing/2014/main" id="{A5BCC0BC-E738-4670-A734-EB961CF8426B}"/>
                </a:ext>
              </a:extLst>
            </xdr:cNvPr>
            <xdr:cNvSpPr txBox="1"/>
          </xdr:nvSpPr>
          <xdr:spPr>
            <a:xfrm>
              <a:off x="7869115" y="18595730"/>
              <a:ext cx="1817077" cy="3590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31</m:t>
                        </m:r>
                      </m:num>
                      <m:den>
                        <m:r>
                          <a:rPr lang="pt-BR" sz="900" b="0" i="1">
                            <a:latin typeface="Cambria Math"/>
                          </a:rPr>
                          <m:t>𝐸</m:t>
                        </m:r>
                        <m:r>
                          <a:rPr lang="pt-BR" sz="900" b="0" i="1">
                            <a:latin typeface="Cambria Math"/>
                          </a:rPr>
                          <m:t>32−</m:t>
                        </m:r>
                        <m:r>
                          <a:rPr lang="pt-BR" sz="900" b="0" i="1">
                            <a:solidFill>
                              <a:schemeClr val="tx1"/>
                            </a:solidFill>
                            <a:effectLst/>
                            <a:latin typeface="Cambria Math"/>
                            <a:ea typeface="+mn-ea"/>
                            <a:cs typeface="+mn-cs"/>
                          </a:rPr>
                          <m:t>𝐸</m:t>
                        </m:r>
                        <m:r>
                          <a:rPr lang="pt-BR" sz="900" b="0" i="1">
                            <a:solidFill>
                              <a:schemeClr val="tx1"/>
                            </a:solidFill>
                            <a:effectLst/>
                            <a:latin typeface="Cambria Math"/>
                            <a:ea typeface="+mn-ea"/>
                            <a:cs typeface="+mn-cs"/>
                          </a:rPr>
                          <m:t>31</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96" name="CaixaDeTexto 95">
              <a:extLst>
                <a:ext uri="{FF2B5EF4-FFF2-40B4-BE49-F238E27FC236}">
                  <a16:creationId xmlns:a16="http://schemas.microsoft.com/office/drawing/2014/main" id="{A5BCC0BC-E738-4670-A734-EB961CF8426B}"/>
                </a:ext>
              </a:extLst>
            </xdr:cNvPr>
            <xdr:cNvSpPr txBox="1"/>
          </xdr:nvSpPr>
          <xdr:spPr>
            <a:xfrm>
              <a:off x="7869115" y="18595730"/>
              <a:ext cx="1817077" cy="3590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𝐸31</a:t>
              </a:r>
              <a:r>
                <a:rPr lang="pt-BR" sz="900" b="0" i="0">
                  <a:latin typeface="Cambria Math" panose="02040503050406030204" pitchFamily="18" charset="0"/>
                </a:rPr>
                <a:t>/(</a:t>
              </a:r>
              <a:r>
                <a:rPr lang="pt-BR" sz="900" b="0" i="0">
                  <a:latin typeface="Cambria Math"/>
                </a:rPr>
                <a:t>𝐸32−</a:t>
              </a:r>
              <a:r>
                <a:rPr lang="pt-BR" sz="900" b="0" i="0">
                  <a:solidFill>
                    <a:schemeClr val="tx1"/>
                  </a:solidFill>
                  <a:effectLst/>
                  <a:latin typeface="Cambria Math"/>
                  <a:ea typeface="+mn-ea"/>
                  <a:cs typeface="+mn-cs"/>
                </a:rPr>
                <a:t>𝐸31</a:t>
              </a:r>
              <a:r>
                <a:rPr lang="pt-BR" sz="900" b="0" i="0">
                  <a:solidFill>
                    <a:schemeClr val="tx1"/>
                  </a:solidFill>
                  <a:effectLst/>
                  <a:latin typeface="Cambria Math" panose="02040503050406030204" pitchFamily="18" charset="0"/>
                  <a:ea typeface="+mn-ea"/>
                  <a:cs typeface="+mn-cs"/>
                </a:rPr>
                <a:t>)</a:t>
              </a:r>
              <a:r>
                <a:rPr lang="pt-BR" sz="900" b="0" i="0">
                  <a:solidFill>
                    <a:schemeClr val="tx1"/>
                  </a:solidFill>
                  <a:effectLst/>
                  <a:latin typeface="Cambria Math"/>
                  <a:ea typeface="+mn-ea"/>
                  <a:cs typeface="+mn-cs"/>
                </a:rPr>
                <a:t> </a:t>
              </a:r>
              <a:r>
                <a:rPr lang="pt-BR" sz="900" b="0" i="0">
                  <a:latin typeface="Cambria Math"/>
                </a:rPr>
                <a:t>𝑥100</a:t>
              </a:r>
              <a:endParaRPr lang="pt-BR" sz="900"/>
            </a:p>
          </xdr:txBody>
        </xdr:sp>
      </mc:Fallback>
    </mc:AlternateContent>
    <xdr:clientData/>
  </xdr:oneCellAnchor>
  <xdr:oneCellAnchor>
    <xdr:from>
      <xdr:col>5</xdr:col>
      <xdr:colOff>0</xdr:colOff>
      <xdr:row>50</xdr:row>
      <xdr:rowOff>0</xdr:rowOff>
    </xdr:from>
    <xdr:ext cx="1817077" cy="355354"/>
    <mc:AlternateContent xmlns:mc="http://schemas.openxmlformats.org/markup-compatibility/2006" xmlns:a14="http://schemas.microsoft.com/office/drawing/2010/main">
      <mc:Choice Requires="a14">
        <xdr:sp macro="" textlink="">
          <xdr:nvSpPr>
            <xdr:cNvPr id="97" name="CaixaDeTexto 96">
              <a:extLst>
                <a:ext uri="{FF2B5EF4-FFF2-40B4-BE49-F238E27FC236}">
                  <a16:creationId xmlns:a16="http://schemas.microsoft.com/office/drawing/2014/main" id="{449A827C-283B-46B1-890D-5D815FE424C9}"/>
                </a:ext>
              </a:extLst>
            </xdr:cNvPr>
            <xdr:cNvSpPr txBox="1"/>
          </xdr:nvSpPr>
          <xdr:spPr>
            <a:xfrm>
              <a:off x="7869115" y="18947423"/>
              <a:ext cx="1817077"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35</m:t>
                        </m:r>
                      </m:num>
                      <m:den>
                        <m:r>
                          <a:rPr lang="pt-BR" sz="900" b="0" i="1">
                            <a:latin typeface="Cambria Math"/>
                          </a:rPr>
                          <m:t>𝐸</m:t>
                        </m:r>
                        <m:r>
                          <a:rPr lang="pt-BR" sz="900" b="0" i="1">
                            <a:latin typeface="Cambria Math"/>
                          </a:rPr>
                          <m:t>36−</m:t>
                        </m:r>
                        <m:r>
                          <a:rPr lang="pt-BR" sz="900" b="0" i="1">
                            <a:solidFill>
                              <a:schemeClr val="tx1"/>
                            </a:solidFill>
                            <a:effectLst/>
                            <a:latin typeface="Cambria Math"/>
                            <a:ea typeface="+mn-ea"/>
                            <a:cs typeface="+mn-cs"/>
                          </a:rPr>
                          <m:t>𝐸</m:t>
                        </m:r>
                        <m:r>
                          <a:rPr lang="pt-BR" sz="900" b="0" i="1">
                            <a:solidFill>
                              <a:schemeClr val="tx1"/>
                            </a:solidFill>
                            <a:effectLst/>
                            <a:latin typeface="Cambria Math"/>
                            <a:ea typeface="+mn-ea"/>
                            <a:cs typeface="+mn-cs"/>
                          </a:rPr>
                          <m:t>35</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97" name="CaixaDeTexto 96">
              <a:extLst>
                <a:ext uri="{FF2B5EF4-FFF2-40B4-BE49-F238E27FC236}">
                  <a16:creationId xmlns:a16="http://schemas.microsoft.com/office/drawing/2014/main" id="{449A827C-283B-46B1-890D-5D815FE424C9}"/>
                </a:ext>
              </a:extLst>
            </xdr:cNvPr>
            <xdr:cNvSpPr txBox="1"/>
          </xdr:nvSpPr>
          <xdr:spPr>
            <a:xfrm>
              <a:off x="7869115" y="18947423"/>
              <a:ext cx="1817077"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a:rPr>
                <a:t>𝐸35</a:t>
              </a:r>
              <a:r>
                <a:rPr lang="pt-BR" sz="900" b="0" i="0">
                  <a:latin typeface="Cambria Math" panose="02040503050406030204" pitchFamily="18" charset="0"/>
                </a:rPr>
                <a:t>/(</a:t>
              </a:r>
              <a:r>
                <a:rPr lang="pt-BR" sz="900" b="0" i="0">
                  <a:latin typeface="Cambria Math"/>
                </a:rPr>
                <a:t>𝐸36−</a:t>
              </a:r>
              <a:r>
                <a:rPr lang="pt-BR" sz="900" b="0" i="0">
                  <a:solidFill>
                    <a:schemeClr val="tx1"/>
                  </a:solidFill>
                  <a:effectLst/>
                  <a:latin typeface="Cambria Math"/>
                  <a:ea typeface="+mn-ea"/>
                  <a:cs typeface="+mn-cs"/>
                </a:rPr>
                <a:t>𝐸35</a:t>
              </a:r>
              <a:r>
                <a:rPr lang="pt-BR" sz="900" b="0" i="0">
                  <a:solidFill>
                    <a:schemeClr val="tx1"/>
                  </a:solidFill>
                  <a:effectLst/>
                  <a:latin typeface="Cambria Math" panose="02040503050406030204" pitchFamily="18" charset="0"/>
                  <a:ea typeface="+mn-ea"/>
                  <a:cs typeface="+mn-cs"/>
                </a:rPr>
                <a:t>)</a:t>
              </a:r>
              <a:r>
                <a:rPr lang="pt-BR" sz="900" b="0" i="0">
                  <a:solidFill>
                    <a:schemeClr val="tx1"/>
                  </a:solidFill>
                  <a:effectLst/>
                  <a:latin typeface="Cambria Math"/>
                  <a:ea typeface="+mn-ea"/>
                  <a:cs typeface="+mn-cs"/>
                </a:rPr>
                <a:t> </a:t>
              </a:r>
              <a:r>
                <a:rPr lang="pt-BR" sz="900" b="0" i="0">
                  <a:latin typeface="Cambria Math"/>
                </a:rPr>
                <a:t>𝑥100</a:t>
              </a:r>
              <a:endParaRPr lang="pt-BR" sz="900"/>
            </a:p>
          </xdr:txBody>
        </xdr:sp>
      </mc:Fallback>
    </mc:AlternateContent>
    <xdr:clientData/>
  </xdr:oneCellAnchor>
  <xdr:oneCellAnchor>
    <xdr:from>
      <xdr:col>5</xdr:col>
      <xdr:colOff>0</xdr:colOff>
      <xdr:row>51</xdr:row>
      <xdr:rowOff>0</xdr:rowOff>
    </xdr:from>
    <xdr:ext cx="1810587" cy="359020"/>
    <mc:AlternateContent xmlns:mc="http://schemas.openxmlformats.org/markup-compatibility/2006" xmlns:a14="http://schemas.microsoft.com/office/drawing/2010/main">
      <mc:Choice Requires="a14">
        <xdr:sp macro="" textlink="">
          <xdr:nvSpPr>
            <xdr:cNvPr id="98" name="CaixaDeTexto 97">
              <a:extLst>
                <a:ext uri="{FF2B5EF4-FFF2-40B4-BE49-F238E27FC236}">
                  <a16:creationId xmlns:a16="http://schemas.microsoft.com/office/drawing/2014/main" id="{4C648AA4-934F-4260-80FF-A44CD26C71A3}"/>
                </a:ext>
              </a:extLst>
            </xdr:cNvPr>
            <xdr:cNvSpPr txBox="1"/>
          </xdr:nvSpPr>
          <xdr:spPr>
            <a:xfrm>
              <a:off x="7869115" y="19299115"/>
              <a:ext cx="1810587" cy="359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38−</m:t>
                        </m:r>
                        <m:r>
                          <a:rPr lang="pt-BR" sz="900" b="0" i="1">
                            <a:latin typeface="Cambria Math"/>
                          </a:rPr>
                          <m:t>𝐸</m:t>
                        </m:r>
                        <m:r>
                          <a:rPr lang="pt-BR" sz="900" b="0" i="1">
                            <a:latin typeface="Cambria Math"/>
                          </a:rPr>
                          <m:t>39</m:t>
                        </m:r>
                      </m:num>
                      <m:den>
                        <m:r>
                          <a:rPr lang="pt-BR" sz="900" b="0" i="1">
                            <a:solidFill>
                              <a:schemeClr val="tx1"/>
                            </a:solidFill>
                            <a:effectLst/>
                            <a:latin typeface="Cambria Math"/>
                            <a:ea typeface="+mn-ea"/>
                            <a:cs typeface="+mn-cs"/>
                          </a:rPr>
                          <m:t>𝐸</m:t>
                        </m:r>
                        <m:r>
                          <a:rPr lang="pt-BR" sz="900" b="0" i="1">
                            <a:solidFill>
                              <a:schemeClr val="tx1"/>
                            </a:solidFill>
                            <a:effectLst/>
                            <a:latin typeface="Cambria Math"/>
                            <a:ea typeface="+mn-ea"/>
                            <a:cs typeface="+mn-cs"/>
                          </a:rPr>
                          <m:t>38</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98" name="CaixaDeTexto 97">
              <a:extLst>
                <a:ext uri="{FF2B5EF4-FFF2-40B4-BE49-F238E27FC236}">
                  <a16:creationId xmlns:a16="http://schemas.microsoft.com/office/drawing/2014/main" id="{4C648AA4-934F-4260-80FF-A44CD26C71A3}"/>
                </a:ext>
              </a:extLst>
            </xdr:cNvPr>
            <xdr:cNvSpPr txBox="1"/>
          </xdr:nvSpPr>
          <xdr:spPr>
            <a:xfrm>
              <a:off x="7869115" y="19299115"/>
              <a:ext cx="1810587" cy="3590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a:rPr>
                <a:t>𝐸38−𝐸39</a:t>
              </a:r>
              <a:r>
                <a:rPr lang="pt-BR" sz="900" b="0" i="0">
                  <a:latin typeface="Cambria Math" panose="02040503050406030204" pitchFamily="18" charset="0"/>
                </a:rPr>
                <a:t>)/</a:t>
              </a:r>
              <a:r>
                <a:rPr lang="pt-BR" sz="900" b="0" i="0">
                  <a:solidFill>
                    <a:schemeClr val="tx1"/>
                  </a:solidFill>
                  <a:effectLst/>
                  <a:latin typeface="Cambria Math"/>
                  <a:ea typeface="+mn-ea"/>
                  <a:cs typeface="+mn-cs"/>
                </a:rPr>
                <a:t>𝐸38 </a:t>
              </a:r>
              <a:r>
                <a:rPr lang="pt-BR" sz="900" b="0" i="0">
                  <a:latin typeface="Cambria Math"/>
                </a:rPr>
                <a:t>𝑥100</a:t>
              </a:r>
              <a:endParaRPr lang="pt-BR" sz="900"/>
            </a:p>
          </xdr:txBody>
        </xdr:sp>
      </mc:Fallback>
    </mc:AlternateContent>
    <xdr:clientData/>
  </xdr:oneCellAnchor>
  <xdr:twoCellAnchor>
    <xdr:from>
      <xdr:col>5</xdr:col>
      <xdr:colOff>16565</xdr:colOff>
      <xdr:row>86</xdr:row>
      <xdr:rowOff>16565</xdr:rowOff>
    </xdr:from>
    <xdr:to>
      <xdr:col>6</xdr:col>
      <xdr:colOff>51954</xdr:colOff>
      <xdr:row>86</xdr:row>
      <xdr:rowOff>710044</xdr:rowOff>
    </xdr:to>
    <mc:AlternateContent xmlns:mc="http://schemas.openxmlformats.org/markup-compatibility/2006" xmlns:a14="http://schemas.microsoft.com/office/drawing/2010/main">
      <mc:Choice Requires="a14">
        <xdr:sp macro="" textlink="">
          <xdr:nvSpPr>
            <xdr:cNvPr id="101" name="TextBox 100">
              <a:extLst>
                <a:ext uri="{FF2B5EF4-FFF2-40B4-BE49-F238E27FC236}">
                  <a16:creationId xmlns:a16="http://schemas.microsoft.com/office/drawing/2014/main" id="{F90D54CA-BC52-4640-AA69-510B9A398072}"/>
                </a:ext>
                <a:ext uri="{147F2762-F138-4A5C-976F-8EAC2B608ADB}">
                  <a16:predDERef xmlns:a16="http://schemas.microsoft.com/office/drawing/2014/main" pred="{68169BAD-8943-4ACB-B8A6-78A466E2F4D5}"/>
                </a:ext>
              </a:extLst>
            </xdr:cNvPr>
            <xdr:cNvSpPr txBox="1"/>
          </xdr:nvSpPr>
          <xdr:spPr>
            <a:xfrm>
              <a:off x="7879020" y="31345156"/>
              <a:ext cx="1819161" cy="69347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𝐷</m:t>
                        </m:r>
                        <m:r>
                          <a:rPr lang="pt-BR" sz="900" b="0" i="1">
                            <a:latin typeface="Cambria Math" panose="02040503050406030204" pitchFamily="18" charset="0"/>
                          </a:rPr>
                          <m:t>32</m:t>
                        </m:r>
                      </m:num>
                      <m:den>
                        <m:r>
                          <a:rPr lang="pt-BR" sz="900" b="0" i="1">
                            <a:latin typeface="Cambria Math"/>
                          </a:rPr>
                          <m:t>𝐷</m:t>
                        </m:r>
                        <m:r>
                          <a:rPr lang="pt-BR" sz="900" b="0" i="1">
                            <a:latin typeface="Cambria Math" panose="02040503050406030204" pitchFamily="18" charset="0"/>
                          </a:rPr>
                          <m:t>33</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01" name="TextBox 100">
              <a:extLst>
                <a:ext uri="{FF2B5EF4-FFF2-40B4-BE49-F238E27FC236}">
                  <a16:creationId xmlns:a16="http://schemas.microsoft.com/office/drawing/2014/main" id="{F90D54CA-BC52-4640-AA69-510B9A398072}"/>
                </a:ext>
                <a:ext uri="{147F2762-F138-4A5C-976F-8EAC2B608ADB}">
                  <a16:predDERef xmlns:a16="http://schemas.microsoft.com/office/drawing/2014/main" pred="{68169BAD-8943-4ACB-B8A6-78A466E2F4D5}"/>
                </a:ext>
              </a:extLst>
            </xdr:cNvPr>
            <xdr:cNvSpPr txBox="1"/>
          </xdr:nvSpPr>
          <xdr:spPr>
            <a:xfrm>
              <a:off x="7879020" y="31345156"/>
              <a:ext cx="1819161" cy="693479"/>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r>
                <a:rPr lang="pt-BR" sz="900" i="0">
                  <a:latin typeface="Cambria Math"/>
                </a:rPr>
                <a:t>=</a:t>
              </a:r>
              <a:r>
                <a:rPr lang="pt-BR" sz="900" b="0" i="0">
                  <a:latin typeface="Cambria Math"/>
                </a:rPr>
                <a:t>𝐷</a:t>
              </a:r>
              <a:r>
                <a:rPr lang="pt-BR" sz="900" b="0" i="0">
                  <a:latin typeface="Cambria Math" panose="02040503050406030204" pitchFamily="18" charset="0"/>
                </a:rPr>
                <a:t>32/</a:t>
              </a:r>
              <a:r>
                <a:rPr lang="pt-BR" sz="900" b="0" i="0">
                  <a:latin typeface="Cambria Math"/>
                </a:rPr>
                <a:t>𝐷</a:t>
              </a:r>
              <a:r>
                <a:rPr lang="pt-BR" sz="900" b="0" i="0">
                  <a:latin typeface="Cambria Math" panose="02040503050406030204" pitchFamily="18" charset="0"/>
                </a:rPr>
                <a:t>33</a:t>
              </a:r>
              <a:r>
                <a:rPr lang="pt-BR" sz="900" b="0" i="0">
                  <a:solidFill>
                    <a:schemeClr val="tx1"/>
                  </a:solidFill>
                  <a:effectLst/>
                  <a:latin typeface="Cambria Math"/>
                  <a:ea typeface="+mn-ea"/>
                  <a:cs typeface="+mn-cs"/>
                </a:rPr>
                <a:t> 𝑥100</a:t>
              </a:r>
              <a:endParaRPr lang="pt-BR" sz="900"/>
            </a:p>
          </xdr:txBody>
        </xdr:sp>
      </mc:Fallback>
    </mc:AlternateContent>
    <xdr:clientData/>
  </xdr:twoCellAnchor>
  <xdr:oneCellAnchor>
    <xdr:from>
      <xdr:col>5</xdr:col>
      <xdr:colOff>8283</xdr:colOff>
      <xdr:row>28</xdr:row>
      <xdr:rowOff>11547</xdr:rowOff>
    </xdr:from>
    <xdr:ext cx="1598543" cy="380682"/>
    <mc:AlternateContent xmlns:mc="http://schemas.openxmlformats.org/markup-compatibility/2006" xmlns:a14="http://schemas.microsoft.com/office/drawing/2010/main">
      <mc:Choice Requires="a14">
        <xdr:sp macro="" textlink="">
          <xdr:nvSpPr>
            <xdr:cNvPr id="102" name="CaixaDeTexto 101">
              <a:extLst>
                <a:ext uri="{FF2B5EF4-FFF2-40B4-BE49-F238E27FC236}">
                  <a16:creationId xmlns:a16="http://schemas.microsoft.com/office/drawing/2014/main" id="{957C9305-4B07-446D-89C3-82CC3A597CE8}"/>
                </a:ext>
              </a:extLst>
            </xdr:cNvPr>
            <xdr:cNvSpPr txBox="1"/>
          </xdr:nvSpPr>
          <xdr:spPr>
            <a:xfrm>
              <a:off x="6932544" y="10058351"/>
              <a:ext cx="1598543" cy="3806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a:rPr>
                          <m:t>𝐷</m:t>
                        </m:r>
                        <m:r>
                          <a:rPr lang="pt-BR" sz="900" b="0" i="1">
                            <a:latin typeface="Cambria Math" panose="02040503050406030204" pitchFamily="18" charset="0"/>
                          </a:rPr>
                          <m:t>01</m:t>
                        </m:r>
                        <m:r>
                          <a:rPr lang="pt-BR" sz="900" b="0" i="1">
                            <a:latin typeface="Cambria Math" panose="02040503050406030204" pitchFamily="18" charset="0"/>
                          </a:rPr>
                          <m:t>𝑏</m:t>
                        </m:r>
                        <m:r>
                          <a:rPr lang="pt-BR" sz="900" b="0" i="1">
                            <a:latin typeface="Cambria Math" panose="02040503050406030204" pitchFamily="18" charset="0"/>
                          </a:rPr>
                          <m:t>:</m:t>
                        </m:r>
                        <m:r>
                          <a:rPr lang="pt-BR" sz="900" b="0" i="1">
                            <a:latin typeface="Cambria Math" panose="02040503050406030204" pitchFamily="18" charset="0"/>
                          </a:rPr>
                          <m:t>𝐷</m:t>
                        </m:r>
                        <m:r>
                          <a:rPr lang="pt-BR" sz="900" b="0" i="1">
                            <a:latin typeface="Cambria Math" panose="02040503050406030204" pitchFamily="18" charset="0"/>
                          </a:rPr>
                          <m:t>05</m:t>
                        </m:r>
                        <m:r>
                          <a:rPr lang="pt-BR" sz="900" b="0" i="1">
                            <a:latin typeface="Cambria Math" panose="02040503050406030204" pitchFamily="18" charset="0"/>
                          </a:rPr>
                          <m:t>𝑏</m:t>
                        </m:r>
                        <m:r>
                          <a:rPr lang="pt-BR" sz="900" b="0" i="1">
                            <a:latin typeface="Cambria Math" panose="02040503050406030204" pitchFamily="18" charset="0"/>
                          </a:rPr>
                          <m:t>)</m:t>
                        </m:r>
                      </m:num>
                      <m:den>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a:rPr>
                          <m:t>𝐷</m:t>
                        </m:r>
                        <m:r>
                          <a:rPr lang="pt-BR" sz="900" b="0" i="1">
                            <a:latin typeface="Cambria Math" panose="02040503050406030204" pitchFamily="18" charset="0"/>
                          </a:rPr>
                          <m:t>01</m:t>
                        </m:r>
                        <m:r>
                          <a:rPr lang="pt-BR" sz="900" b="0" i="1">
                            <a:latin typeface="Cambria Math" panose="02040503050406030204" pitchFamily="18" charset="0"/>
                          </a:rPr>
                          <m:t>𝑎</m:t>
                        </m:r>
                        <m:r>
                          <a:rPr lang="pt-BR" sz="900" b="0" i="1">
                            <a:latin typeface="Cambria Math" panose="02040503050406030204" pitchFamily="18" charset="0"/>
                          </a:rPr>
                          <m:t>:</m:t>
                        </m:r>
                        <m:r>
                          <a:rPr lang="pt-BR" sz="900" b="0" i="1">
                            <a:latin typeface="Cambria Math" panose="02040503050406030204" pitchFamily="18" charset="0"/>
                          </a:rPr>
                          <m:t>𝐷</m:t>
                        </m:r>
                        <m:r>
                          <a:rPr lang="pt-BR" sz="900" b="0" i="1">
                            <a:latin typeface="Cambria Math" panose="02040503050406030204" pitchFamily="18" charset="0"/>
                          </a:rPr>
                          <m:t>05</m:t>
                        </m:r>
                        <m:r>
                          <a:rPr lang="pt-BR" sz="900" b="0" i="1">
                            <a:latin typeface="Cambria Math" panose="02040503050406030204" pitchFamily="18" charset="0"/>
                          </a:rPr>
                          <m:t>𝑎</m:t>
                        </m:r>
                        <m:r>
                          <a:rPr lang="pt-BR" sz="900" b="0" i="1">
                            <a:latin typeface="Cambria Math" panose="02040503050406030204" pitchFamily="18" charset="0"/>
                          </a:rPr>
                          <m:t>)</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02" name="CaixaDeTexto 101">
              <a:extLst>
                <a:ext uri="{FF2B5EF4-FFF2-40B4-BE49-F238E27FC236}">
                  <a16:creationId xmlns:a16="http://schemas.microsoft.com/office/drawing/2014/main" id="{957C9305-4B07-446D-89C3-82CC3A597CE8}"/>
                </a:ext>
              </a:extLst>
            </xdr:cNvPr>
            <xdr:cNvSpPr txBox="1"/>
          </xdr:nvSpPr>
          <xdr:spPr>
            <a:xfrm>
              <a:off x="6932544" y="10058351"/>
              <a:ext cx="1598543" cy="38068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𝑆𝑜𝑚𝑎(</a:t>
              </a:r>
              <a:r>
                <a:rPr lang="pt-BR" sz="900" b="0" i="0">
                  <a:latin typeface="Cambria Math"/>
                </a:rPr>
                <a:t>𝐷</a:t>
              </a:r>
              <a:r>
                <a:rPr lang="pt-BR" sz="900" b="0" i="0">
                  <a:latin typeface="Cambria Math" panose="02040503050406030204" pitchFamily="18" charset="0"/>
                </a:rPr>
                <a:t>01𝑏:𝐷05𝑏))/(𝑆𝑜𝑚𝑎(</a:t>
              </a:r>
              <a:r>
                <a:rPr lang="pt-BR" sz="900" b="0" i="0">
                  <a:latin typeface="Cambria Math"/>
                </a:rPr>
                <a:t>𝐷</a:t>
              </a:r>
              <a:r>
                <a:rPr lang="pt-BR" sz="900" b="0" i="0">
                  <a:latin typeface="Cambria Math" panose="02040503050406030204" pitchFamily="18" charset="0"/>
                </a:rPr>
                <a:t>01𝑎:𝐷05𝑎))</a:t>
              </a:r>
              <a:r>
                <a:rPr lang="pt-BR" sz="900" b="0" i="0">
                  <a:latin typeface="Cambria Math"/>
                </a:rPr>
                <a:t> 𝑥100</a:t>
              </a:r>
              <a:endParaRPr lang="pt-BR" sz="900"/>
            </a:p>
          </xdr:txBody>
        </xdr:sp>
      </mc:Fallback>
    </mc:AlternateContent>
    <xdr:clientData/>
  </xdr:oneCellAnchor>
  <xdr:oneCellAnchor>
    <xdr:from>
      <xdr:col>4</xdr:col>
      <xdr:colOff>637760</xdr:colOff>
      <xdr:row>29</xdr:row>
      <xdr:rowOff>23333</xdr:rowOff>
    </xdr:from>
    <xdr:ext cx="1581979" cy="432209"/>
    <mc:AlternateContent xmlns:mc="http://schemas.openxmlformats.org/markup-compatibility/2006" xmlns:a14="http://schemas.microsoft.com/office/drawing/2010/main">
      <mc:Choice Requires="a14">
        <xdr:sp macro="" textlink="">
          <xdr:nvSpPr>
            <xdr:cNvPr id="103" name="CaixaDeTexto 102">
              <a:extLst>
                <a:ext uri="{FF2B5EF4-FFF2-40B4-BE49-F238E27FC236}">
                  <a16:creationId xmlns:a16="http://schemas.microsoft.com/office/drawing/2014/main" id="{088F98B3-E3D5-4148-AD83-5E6E18BDDDD1}"/>
                </a:ext>
              </a:extLst>
            </xdr:cNvPr>
            <xdr:cNvSpPr txBox="1"/>
          </xdr:nvSpPr>
          <xdr:spPr>
            <a:xfrm>
              <a:off x="6924260" y="10451137"/>
              <a:ext cx="1581979" cy="4322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a:rPr>
                          <m:t>𝐷</m:t>
                        </m:r>
                        <m:r>
                          <a:rPr lang="pt-BR" sz="900" b="0" i="1">
                            <a:latin typeface="Cambria Math" panose="02040503050406030204" pitchFamily="18" charset="0"/>
                          </a:rPr>
                          <m:t>06</m:t>
                        </m:r>
                        <m:r>
                          <a:rPr lang="pt-BR" sz="900" b="0" i="1">
                            <a:latin typeface="Cambria Math" panose="02040503050406030204" pitchFamily="18" charset="0"/>
                          </a:rPr>
                          <m:t>𝑏</m:t>
                        </m:r>
                        <m:r>
                          <a:rPr lang="pt-BR" sz="900" b="0" i="1">
                            <a:latin typeface="Cambria Math" panose="02040503050406030204" pitchFamily="18" charset="0"/>
                          </a:rPr>
                          <m:t>:</m:t>
                        </m:r>
                        <m:r>
                          <a:rPr lang="pt-BR" sz="900" b="0" i="1">
                            <a:latin typeface="Cambria Math" panose="02040503050406030204" pitchFamily="18" charset="0"/>
                          </a:rPr>
                          <m:t>𝐷</m:t>
                        </m:r>
                        <m:r>
                          <a:rPr lang="pt-BR" sz="900" b="0" i="1">
                            <a:latin typeface="Cambria Math" panose="02040503050406030204" pitchFamily="18" charset="0"/>
                          </a:rPr>
                          <m:t>010</m:t>
                        </m:r>
                        <m:r>
                          <a:rPr lang="pt-BR" sz="900" b="0" i="1">
                            <a:latin typeface="Cambria Math" panose="02040503050406030204" pitchFamily="18" charset="0"/>
                          </a:rPr>
                          <m:t>𝑏</m:t>
                        </m:r>
                        <m:r>
                          <a:rPr lang="pt-BR" sz="900" b="0" i="1">
                            <a:latin typeface="Cambria Math" panose="02040503050406030204" pitchFamily="18" charset="0"/>
                          </a:rPr>
                          <m:t>)</m:t>
                        </m:r>
                      </m:num>
                      <m:den>
                        <m:r>
                          <a:rPr lang="pt-BR" sz="900" b="0" i="1">
                            <a:latin typeface="Cambria Math" panose="02040503050406030204" pitchFamily="18" charset="0"/>
                          </a:rPr>
                          <m:t>𝑆𝑜𝑚𝑎</m:t>
                        </m:r>
                        <m:r>
                          <a:rPr lang="pt-BR" sz="900" b="0" i="1">
                            <a:latin typeface="Cambria Math" panose="02040503050406030204" pitchFamily="18" charset="0"/>
                          </a:rPr>
                          <m:t>(</m:t>
                        </m:r>
                        <m:r>
                          <a:rPr lang="pt-BR" sz="900" b="0" i="1">
                            <a:latin typeface="Cambria Math"/>
                          </a:rPr>
                          <m:t>𝐷</m:t>
                        </m:r>
                        <m:r>
                          <a:rPr lang="pt-BR" sz="900" b="0" i="1">
                            <a:latin typeface="Cambria Math" panose="02040503050406030204" pitchFamily="18" charset="0"/>
                          </a:rPr>
                          <m:t>06</m:t>
                        </m:r>
                        <m:r>
                          <a:rPr lang="pt-BR" sz="900" b="0" i="1">
                            <a:latin typeface="Cambria Math" panose="02040503050406030204" pitchFamily="18" charset="0"/>
                          </a:rPr>
                          <m:t>𝑎</m:t>
                        </m:r>
                        <m:r>
                          <a:rPr lang="pt-BR" sz="900" b="0" i="1">
                            <a:latin typeface="Cambria Math" panose="02040503050406030204" pitchFamily="18" charset="0"/>
                          </a:rPr>
                          <m:t>:</m:t>
                        </m:r>
                        <m:r>
                          <a:rPr lang="pt-BR" sz="900" b="0" i="1">
                            <a:latin typeface="Cambria Math" panose="02040503050406030204" pitchFamily="18" charset="0"/>
                          </a:rPr>
                          <m:t>𝐷</m:t>
                        </m:r>
                        <m:r>
                          <a:rPr lang="pt-BR" sz="900" b="0" i="1">
                            <a:latin typeface="Cambria Math" panose="02040503050406030204" pitchFamily="18" charset="0"/>
                          </a:rPr>
                          <m:t>10</m:t>
                        </m:r>
                        <m:r>
                          <a:rPr lang="pt-BR" sz="900" b="0" i="1">
                            <a:latin typeface="Cambria Math" panose="02040503050406030204" pitchFamily="18" charset="0"/>
                          </a:rPr>
                          <m:t>𝑎</m:t>
                        </m:r>
                        <m:r>
                          <a:rPr lang="pt-BR" sz="900" b="0" i="1">
                            <a:latin typeface="Cambria Math" panose="02040503050406030204" pitchFamily="18" charset="0"/>
                          </a:rPr>
                          <m:t>)</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03" name="CaixaDeTexto 102">
              <a:extLst>
                <a:ext uri="{FF2B5EF4-FFF2-40B4-BE49-F238E27FC236}">
                  <a16:creationId xmlns:a16="http://schemas.microsoft.com/office/drawing/2014/main" id="{088F98B3-E3D5-4148-AD83-5E6E18BDDDD1}"/>
                </a:ext>
              </a:extLst>
            </xdr:cNvPr>
            <xdr:cNvSpPr txBox="1"/>
          </xdr:nvSpPr>
          <xdr:spPr>
            <a:xfrm>
              <a:off x="6924260" y="10451137"/>
              <a:ext cx="1581979" cy="43220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𝑆𝑜𝑚𝑎(</a:t>
              </a:r>
              <a:r>
                <a:rPr lang="pt-BR" sz="900" b="0" i="0">
                  <a:latin typeface="Cambria Math"/>
                </a:rPr>
                <a:t>𝐷</a:t>
              </a:r>
              <a:r>
                <a:rPr lang="pt-BR" sz="900" b="0" i="0">
                  <a:latin typeface="Cambria Math" panose="02040503050406030204" pitchFamily="18" charset="0"/>
                </a:rPr>
                <a:t>06𝑏:𝐷010𝑏))/(𝑆𝑜𝑚𝑎(</a:t>
              </a:r>
              <a:r>
                <a:rPr lang="pt-BR" sz="900" b="0" i="0">
                  <a:latin typeface="Cambria Math"/>
                </a:rPr>
                <a:t>𝐷</a:t>
              </a:r>
              <a:r>
                <a:rPr lang="pt-BR" sz="900" b="0" i="0">
                  <a:latin typeface="Cambria Math" panose="02040503050406030204" pitchFamily="18" charset="0"/>
                </a:rPr>
                <a:t>06𝑎:𝐷10𝑎))</a:t>
              </a:r>
              <a:r>
                <a:rPr lang="pt-BR" sz="900" b="0" i="0">
                  <a:latin typeface="Cambria Math"/>
                </a:rPr>
                <a:t> 𝑥100</a:t>
              </a:r>
              <a:endParaRPr lang="pt-BR" sz="900"/>
            </a:p>
          </xdr:txBody>
        </xdr:sp>
      </mc:Fallback>
    </mc:AlternateContent>
    <xdr:clientData/>
  </xdr:oneCellAnchor>
  <xdr:oneCellAnchor>
    <xdr:from>
      <xdr:col>5</xdr:col>
      <xdr:colOff>0</xdr:colOff>
      <xdr:row>30</xdr:row>
      <xdr:rowOff>48572</xdr:rowOff>
    </xdr:from>
    <xdr:ext cx="1881187" cy="355290"/>
    <mc:AlternateContent xmlns:mc="http://schemas.openxmlformats.org/markup-compatibility/2006" xmlns:a14="http://schemas.microsoft.com/office/drawing/2010/main">
      <mc:Choice Requires="a14">
        <xdr:sp macro="" textlink="">
          <xdr:nvSpPr>
            <xdr:cNvPr id="104" name="CaixaDeTexto 103">
              <a:extLst>
                <a:ext uri="{FF2B5EF4-FFF2-40B4-BE49-F238E27FC236}">
                  <a16:creationId xmlns:a16="http://schemas.microsoft.com/office/drawing/2014/main" id="{C0F83DC9-5712-4F17-9F6B-D3E831C87169}"/>
                </a:ext>
              </a:extLst>
            </xdr:cNvPr>
            <xdr:cNvSpPr txBox="1"/>
          </xdr:nvSpPr>
          <xdr:spPr>
            <a:xfrm>
              <a:off x="7881938" y="10788010"/>
              <a:ext cx="1881187"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𝐷</m:t>
                        </m:r>
                        <m:r>
                          <a:rPr lang="pt-BR" sz="900" b="0" i="1">
                            <a:latin typeface="Cambria Math" panose="02040503050406030204" pitchFamily="18" charset="0"/>
                          </a:rPr>
                          <m:t>11</m:t>
                        </m:r>
                        <m:r>
                          <a:rPr lang="pt-BR" sz="900" b="0" i="1">
                            <a:latin typeface="Cambria Math" panose="02040503050406030204" pitchFamily="18" charset="0"/>
                          </a:rPr>
                          <m:t>𝑏</m:t>
                        </m:r>
                      </m:num>
                      <m:den>
                        <m:r>
                          <a:rPr lang="pt-BR" sz="900" b="0" i="1">
                            <a:latin typeface="Cambria Math" panose="02040503050406030204" pitchFamily="18" charset="0"/>
                          </a:rPr>
                          <m:t>𝐷</m:t>
                        </m:r>
                        <m:r>
                          <a:rPr lang="pt-BR" sz="900" b="0" i="1">
                            <a:latin typeface="Cambria Math" panose="02040503050406030204" pitchFamily="18" charset="0"/>
                          </a:rPr>
                          <m:t>11</m:t>
                        </m:r>
                        <m:r>
                          <a:rPr lang="pt-BR" sz="900" b="0" i="1">
                            <a:latin typeface="Cambria Math" panose="02040503050406030204" pitchFamily="18" charset="0"/>
                          </a:rPr>
                          <m:t>𝑎</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04" name="CaixaDeTexto 103">
              <a:extLst>
                <a:ext uri="{FF2B5EF4-FFF2-40B4-BE49-F238E27FC236}">
                  <a16:creationId xmlns:a16="http://schemas.microsoft.com/office/drawing/2014/main" id="{C0F83DC9-5712-4F17-9F6B-D3E831C87169}"/>
                </a:ext>
              </a:extLst>
            </xdr:cNvPr>
            <xdr:cNvSpPr txBox="1"/>
          </xdr:nvSpPr>
          <xdr:spPr>
            <a:xfrm>
              <a:off x="7881938" y="10788010"/>
              <a:ext cx="1881187" cy="3552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marL="0" marR="0" indent="0" algn="ctr" defTabSz="914400" eaLnBrk="1" fontAlgn="auto" latinLnBrk="0" hangingPunct="1">
                <a:lnSpc>
                  <a:spcPct val="100000"/>
                </a:lnSpc>
                <a:spcBef>
                  <a:spcPts val="0"/>
                </a:spcBef>
                <a:spcAft>
                  <a:spcPts val="0"/>
                </a:spcAft>
                <a:buClrTx/>
                <a:buSzTx/>
                <a:buFontTx/>
                <a:buNone/>
                <a:tabLst/>
                <a:defRPr/>
              </a:pPr>
              <a:r>
                <a:rPr lang="pt-BR" sz="900" i="0">
                  <a:latin typeface="Cambria Math"/>
                </a:rPr>
                <a:t>=</a:t>
              </a:r>
              <a:r>
                <a:rPr lang="pt-BR" sz="900" b="0" i="0">
                  <a:latin typeface="Cambria Math" panose="02040503050406030204" pitchFamily="18" charset="0"/>
                </a:rPr>
                <a:t>𝐷11𝑏/𝐷11𝑎</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10584</xdr:colOff>
      <xdr:row>53</xdr:row>
      <xdr:rowOff>301660</xdr:rowOff>
    </xdr:from>
    <xdr:ext cx="1749136" cy="687400"/>
    <mc:AlternateContent xmlns:mc="http://schemas.openxmlformats.org/markup-compatibility/2006" xmlns:a14="http://schemas.microsoft.com/office/drawing/2010/main">
      <mc:Choice Requires="a14">
        <xdr:sp macro="" textlink="">
          <xdr:nvSpPr>
            <xdr:cNvPr id="105" name="CaixaDeTexto 104">
              <a:extLst>
                <a:ext uri="{FF2B5EF4-FFF2-40B4-BE49-F238E27FC236}">
                  <a16:creationId xmlns:a16="http://schemas.microsoft.com/office/drawing/2014/main" id="{5481C6F1-5198-4D43-A1DB-36A77C3CAA89}"/>
                </a:ext>
              </a:extLst>
            </xdr:cNvPr>
            <xdr:cNvSpPr txBox="1"/>
          </xdr:nvSpPr>
          <xdr:spPr>
            <a:xfrm>
              <a:off x="6942667" y="20187743"/>
              <a:ext cx="1749136" cy="687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𝐷</m:t>
                        </m:r>
                        <m:r>
                          <a:rPr lang="pt-BR" sz="900" b="0" i="1">
                            <a:latin typeface="Cambria Math" panose="02040503050406030204" pitchFamily="18" charset="0"/>
                          </a:rPr>
                          <m:t>30</m:t>
                        </m:r>
                      </m:num>
                      <m:den>
                        <m:r>
                          <a:rPr lang="pt-BR" sz="900" b="0" i="1">
                            <a:latin typeface="Cambria Math"/>
                          </a:rPr>
                          <m:t>𝐷</m:t>
                        </m:r>
                        <m:r>
                          <a:rPr lang="pt-BR" sz="900" b="0" i="1">
                            <a:latin typeface="Cambria Math" panose="02040503050406030204" pitchFamily="18" charset="0"/>
                          </a:rPr>
                          <m:t>31</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05" name="CaixaDeTexto 104">
              <a:extLst>
                <a:ext uri="{FF2B5EF4-FFF2-40B4-BE49-F238E27FC236}">
                  <a16:creationId xmlns:a16="http://schemas.microsoft.com/office/drawing/2014/main" id="{5481C6F1-5198-4D43-A1DB-36A77C3CAA89}"/>
                </a:ext>
              </a:extLst>
            </xdr:cNvPr>
            <xdr:cNvSpPr txBox="1"/>
          </xdr:nvSpPr>
          <xdr:spPr>
            <a:xfrm>
              <a:off x="6942667" y="20187743"/>
              <a:ext cx="1749136" cy="687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a:rPr>
                <a:t>𝐷</a:t>
              </a:r>
              <a:r>
                <a:rPr lang="pt-BR" sz="900" b="0" i="0">
                  <a:latin typeface="Cambria Math" panose="02040503050406030204" pitchFamily="18" charset="0"/>
                </a:rPr>
                <a:t>30/</a:t>
              </a:r>
              <a:r>
                <a:rPr lang="pt-BR" sz="900" b="0" i="0">
                  <a:latin typeface="Cambria Math"/>
                </a:rPr>
                <a:t>𝐷</a:t>
              </a:r>
              <a:r>
                <a:rPr lang="pt-BR" sz="900" b="0" i="0">
                  <a:latin typeface="Cambria Math" panose="02040503050406030204" pitchFamily="18" charset="0"/>
                </a:rPr>
                <a:t>31</a:t>
              </a:r>
              <a:r>
                <a:rPr lang="pt-BR" sz="900" b="0" i="0">
                  <a:latin typeface="Cambria Math"/>
                </a:rPr>
                <a:t> 𝑥100</a:t>
              </a:r>
              <a:endParaRPr lang="pt-BR" sz="900"/>
            </a:p>
          </xdr:txBody>
        </xdr:sp>
      </mc:Fallback>
    </mc:AlternateContent>
    <xdr:clientData/>
  </xdr:oneCellAnchor>
  <xdr:oneCellAnchor>
    <xdr:from>
      <xdr:col>4</xdr:col>
      <xdr:colOff>519964</xdr:colOff>
      <xdr:row>84</xdr:row>
      <xdr:rowOff>24849</xdr:rowOff>
    </xdr:from>
    <xdr:ext cx="1755913" cy="488673"/>
    <mc:AlternateContent xmlns:mc="http://schemas.openxmlformats.org/markup-compatibility/2006" xmlns:a14="http://schemas.microsoft.com/office/drawing/2010/main">
      <mc:Choice Requires="a14">
        <xdr:sp macro="" textlink="">
          <xdr:nvSpPr>
            <xdr:cNvPr id="239" name="CaixaDeTexto 108">
              <a:extLst>
                <a:ext uri="{FF2B5EF4-FFF2-40B4-BE49-F238E27FC236}">
                  <a16:creationId xmlns:a16="http://schemas.microsoft.com/office/drawing/2014/main" id="{E72EAD65-F157-4BD6-B3E7-8626FAF702FC}"/>
                </a:ext>
                <a:ext uri="{147F2762-F138-4A5C-976F-8EAC2B608ADB}">
                  <a16:predDERef xmlns:a16="http://schemas.microsoft.com/office/drawing/2014/main" pred="{5481C6F1-5198-4D43-A1DB-36A77C3CAA89}"/>
                </a:ext>
              </a:extLst>
            </xdr:cNvPr>
            <xdr:cNvSpPr txBox="1"/>
          </xdr:nvSpPr>
          <xdr:spPr>
            <a:xfrm>
              <a:off x="6817047" y="31764266"/>
              <a:ext cx="1755913" cy="4886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a:rPr>
                    <m:t>=</m:t>
                  </m:r>
                </m:oMath>
              </a14:m>
              <a:r>
                <a:rPr lang="pt-BR" sz="900" i="1"/>
                <a:t> </a:t>
              </a:r>
              <a:r>
                <a:rPr lang="pt-BR" sz="900" i="1">
                  <a:latin typeface="Cambria Math" panose="02040503050406030204" pitchFamily="18" charset="0"/>
                  <a:ea typeface="Cambria Math" panose="02040503050406030204" pitchFamily="18" charset="0"/>
                </a:rPr>
                <a:t>E43</a:t>
              </a:r>
            </a:p>
          </xdr:txBody>
        </xdr:sp>
      </mc:Choice>
      <mc:Fallback xmlns="">
        <xdr:sp macro="" textlink="">
          <xdr:nvSpPr>
            <xdr:cNvPr id="239" name="CaixaDeTexto 108">
              <a:extLst>
                <a:ext uri="{FF2B5EF4-FFF2-40B4-BE49-F238E27FC236}">
                  <a16:creationId xmlns:a16="http://schemas.microsoft.com/office/drawing/2014/main" id="{E72EAD65-F157-4BD6-B3E7-8626FAF702FC}"/>
                </a:ext>
                <a:ext uri="{147F2762-F138-4A5C-976F-8EAC2B608ADB}">
                  <a16:predDERef xmlns:a16="http://schemas.microsoft.com/office/drawing/2014/main" pred="{5481C6F1-5198-4D43-A1DB-36A77C3CAA89}"/>
                </a:ext>
              </a:extLst>
            </xdr:cNvPr>
            <xdr:cNvSpPr txBox="1"/>
          </xdr:nvSpPr>
          <xdr:spPr>
            <a:xfrm>
              <a:off x="6817047" y="31764266"/>
              <a:ext cx="1755913" cy="4886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i="1"/>
                <a:t> </a:t>
              </a:r>
              <a:r>
                <a:rPr lang="pt-BR" sz="900" i="1">
                  <a:latin typeface="Cambria Math" panose="02040503050406030204" pitchFamily="18" charset="0"/>
                  <a:ea typeface="Cambria Math" panose="02040503050406030204" pitchFamily="18" charset="0"/>
                </a:rPr>
                <a:t>E43</a:t>
              </a:r>
            </a:p>
          </xdr:txBody>
        </xdr:sp>
      </mc:Fallback>
    </mc:AlternateContent>
    <xdr:clientData/>
  </xdr:oneCellAnchor>
  <xdr:oneCellAnchor>
    <xdr:from>
      <xdr:col>5</xdr:col>
      <xdr:colOff>41413</xdr:colOff>
      <xdr:row>82</xdr:row>
      <xdr:rowOff>16565</xdr:rowOff>
    </xdr:from>
    <xdr:ext cx="1764196" cy="405848"/>
    <mc:AlternateContent xmlns:mc="http://schemas.openxmlformats.org/markup-compatibility/2006" xmlns:a14="http://schemas.microsoft.com/office/drawing/2010/main">
      <mc:Choice Requires="a14">
        <xdr:sp macro="" textlink="">
          <xdr:nvSpPr>
            <xdr:cNvPr id="220" name="CaixaDeTexto 109">
              <a:extLst>
                <a:ext uri="{FF2B5EF4-FFF2-40B4-BE49-F238E27FC236}">
                  <a16:creationId xmlns:a16="http://schemas.microsoft.com/office/drawing/2014/main" id="{75529BCE-ACB3-497B-837A-0FF3389975DF}"/>
                </a:ext>
              </a:extLst>
            </xdr:cNvPr>
            <xdr:cNvSpPr txBox="1"/>
          </xdr:nvSpPr>
          <xdr:spPr>
            <a:xfrm>
              <a:off x="7918174" y="30165261"/>
              <a:ext cx="1764196" cy="4058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40</m:t>
                        </m:r>
                      </m:num>
                      <m:den>
                        <m:r>
                          <a:rPr lang="pt-BR" sz="900" b="0" i="1">
                            <a:latin typeface="Cambria Math"/>
                          </a:rPr>
                          <m:t>𝐸</m:t>
                        </m:r>
                        <m:r>
                          <a:rPr lang="pt-BR" sz="900" b="0" i="1">
                            <a:latin typeface="Cambria Math"/>
                          </a:rPr>
                          <m:t>41</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220" name="CaixaDeTexto 109">
              <a:extLst>
                <a:ext uri="{FF2B5EF4-FFF2-40B4-BE49-F238E27FC236}">
                  <a16:creationId xmlns:a16="http://schemas.microsoft.com/office/drawing/2014/main" id="{75529BCE-ACB3-497B-837A-0FF3389975DF}"/>
                </a:ext>
              </a:extLst>
            </xdr:cNvPr>
            <xdr:cNvSpPr txBox="1"/>
          </xdr:nvSpPr>
          <xdr:spPr>
            <a:xfrm>
              <a:off x="7918174" y="30165261"/>
              <a:ext cx="1764196" cy="4058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a:rPr>
                <a:t>𝐸40</a:t>
              </a:r>
              <a:r>
                <a:rPr lang="pt-BR" sz="900" b="0" i="0">
                  <a:latin typeface="Cambria Math" panose="02040503050406030204" pitchFamily="18" charset="0"/>
                </a:rPr>
                <a:t>/</a:t>
              </a:r>
              <a:r>
                <a:rPr lang="pt-BR" sz="900" b="0" i="0">
                  <a:latin typeface="Cambria Math"/>
                </a:rPr>
                <a:t>𝐸41</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8</xdr:col>
      <xdr:colOff>218017</xdr:colOff>
      <xdr:row>49</xdr:row>
      <xdr:rowOff>10583</xdr:rowOff>
    </xdr:from>
    <xdr:ext cx="1003278" cy="355418"/>
    <mc:AlternateContent xmlns:mc="http://schemas.openxmlformats.org/markup-compatibility/2006" xmlns:a14="http://schemas.microsoft.com/office/drawing/2010/main">
      <mc:Choice Requires="a14">
        <xdr:sp macro="" textlink="">
          <xdr:nvSpPr>
            <xdr:cNvPr id="111" name="CaixaDeTexto 110">
              <a:extLst>
                <a:ext uri="{FF2B5EF4-FFF2-40B4-BE49-F238E27FC236}">
                  <a16:creationId xmlns:a16="http://schemas.microsoft.com/office/drawing/2014/main" id="{02E1CE2A-0FE0-4650-A6EA-E145EF7433D2}"/>
                </a:ext>
              </a:extLst>
            </xdr:cNvPr>
            <xdr:cNvSpPr txBox="1"/>
          </xdr:nvSpPr>
          <xdr:spPr>
            <a:xfrm>
              <a:off x="11351684" y="18499666"/>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29</m:t>
                        </m:r>
                      </m:num>
                      <m:den>
                        <m:r>
                          <a:rPr lang="pt-BR" sz="900" b="0" i="1">
                            <a:latin typeface="Cambria Math"/>
                          </a:rPr>
                          <m:t>𝐸</m:t>
                        </m:r>
                        <m:r>
                          <a:rPr lang="pt-BR" sz="900" b="0" i="1">
                            <a:latin typeface="Cambria Math"/>
                          </a:rPr>
                          <m:t>30</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11" name="CaixaDeTexto 110">
              <a:extLst>
                <a:ext uri="{FF2B5EF4-FFF2-40B4-BE49-F238E27FC236}">
                  <a16:creationId xmlns:a16="http://schemas.microsoft.com/office/drawing/2014/main" id="{02E1CE2A-0FE0-4650-A6EA-E145EF7433D2}"/>
                </a:ext>
              </a:extLst>
            </xdr:cNvPr>
            <xdr:cNvSpPr txBox="1"/>
          </xdr:nvSpPr>
          <xdr:spPr>
            <a:xfrm>
              <a:off x="11351684" y="18499666"/>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b="0" i="0">
                  <a:latin typeface="Cambria Math"/>
                </a:rPr>
                <a:t>𝐸29</a:t>
              </a:r>
              <a:r>
                <a:rPr lang="pt-BR" sz="900" b="0" i="0">
                  <a:latin typeface="Cambria Math" panose="02040503050406030204" pitchFamily="18" charset="0"/>
                </a:rPr>
                <a:t>/</a:t>
              </a:r>
              <a:r>
                <a:rPr lang="pt-BR" sz="900" b="0" i="0">
                  <a:latin typeface="Cambria Math"/>
                </a:rPr>
                <a:t>𝐸30 𝑥100</a:t>
              </a:r>
              <a:endParaRPr lang="pt-BR" sz="900"/>
            </a:p>
          </xdr:txBody>
        </xdr:sp>
      </mc:Fallback>
    </mc:AlternateContent>
    <xdr:clientData/>
  </xdr:oneCellAnchor>
  <xdr:oneCellAnchor>
    <xdr:from>
      <xdr:col>8</xdr:col>
      <xdr:colOff>87842</xdr:colOff>
      <xdr:row>84</xdr:row>
      <xdr:rowOff>0</xdr:rowOff>
    </xdr:from>
    <xdr:ext cx="1066799" cy="523875"/>
    <mc:AlternateContent xmlns:mc="http://schemas.openxmlformats.org/markup-compatibility/2006" xmlns:a14="http://schemas.microsoft.com/office/drawing/2010/main">
      <mc:Choice Requires="a14">
        <xdr:sp macro="" textlink="">
          <xdr:nvSpPr>
            <xdr:cNvPr id="113" name="CaixaDeTexto 112">
              <a:extLst>
                <a:ext uri="{FF2B5EF4-FFF2-40B4-BE49-F238E27FC236}">
                  <a16:creationId xmlns:a16="http://schemas.microsoft.com/office/drawing/2014/main" id="{59F66242-78B7-4CEB-A180-ED54AC2D81DE}"/>
                </a:ext>
              </a:extLst>
            </xdr:cNvPr>
            <xdr:cNvSpPr txBox="1"/>
          </xdr:nvSpPr>
          <xdr:spPr>
            <a:xfrm>
              <a:off x="11221509" y="31739417"/>
              <a:ext cx="1066799" cy="523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E42</a:t>
              </a:r>
            </a:p>
          </xdr:txBody>
        </xdr:sp>
      </mc:Choice>
      <mc:Fallback xmlns="">
        <xdr:sp macro="" textlink="">
          <xdr:nvSpPr>
            <xdr:cNvPr id="113" name="CaixaDeTexto 112">
              <a:extLst>
                <a:ext uri="{FF2B5EF4-FFF2-40B4-BE49-F238E27FC236}">
                  <a16:creationId xmlns:a16="http://schemas.microsoft.com/office/drawing/2014/main" id="{59F66242-78B7-4CEB-A180-ED54AC2D81DE}"/>
                </a:ext>
              </a:extLst>
            </xdr:cNvPr>
            <xdr:cNvSpPr txBox="1"/>
          </xdr:nvSpPr>
          <xdr:spPr>
            <a:xfrm>
              <a:off x="11221509" y="31739417"/>
              <a:ext cx="1066799" cy="5238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E42</a:t>
              </a:r>
            </a:p>
          </xdr:txBody>
        </xdr:sp>
      </mc:Fallback>
    </mc:AlternateContent>
    <xdr:clientData/>
  </xdr:oneCellAnchor>
  <xdr:oneCellAnchor>
    <xdr:from>
      <xdr:col>8</xdr:col>
      <xdr:colOff>137585</xdr:colOff>
      <xdr:row>50</xdr:row>
      <xdr:rowOff>21166</xdr:rowOff>
    </xdr:from>
    <xdr:ext cx="1028700" cy="355418"/>
    <mc:AlternateContent xmlns:mc="http://schemas.openxmlformats.org/markup-compatibility/2006" xmlns:a14="http://schemas.microsoft.com/office/drawing/2010/main">
      <mc:Choice Requires="a14">
        <xdr:sp macro="" textlink="">
          <xdr:nvSpPr>
            <xdr:cNvPr id="114" name="CaixaDeTexto 113">
              <a:extLst>
                <a:ext uri="{FF2B5EF4-FFF2-40B4-BE49-F238E27FC236}">
                  <a16:creationId xmlns:a16="http://schemas.microsoft.com/office/drawing/2014/main" id="{2D5FA1C6-B4E6-4451-AFD9-4A9BD0833F47}"/>
                </a:ext>
              </a:extLst>
            </xdr:cNvPr>
            <xdr:cNvSpPr txBox="1"/>
          </xdr:nvSpPr>
          <xdr:spPr>
            <a:xfrm>
              <a:off x="11271252" y="18859499"/>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33−</m:t>
                        </m:r>
                        <m:r>
                          <a:rPr lang="pt-BR" sz="900" b="0" i="1">
                            <a:latin typeface="Cambria Math"/>
                          </a:rPr>
                          <m:t>𝐸</m:t>
                        </m:r>
                        <m:r>
                          <a:rPr lang="pt-BR" sz="900" b="0" i="1">
                            <a:latin typeface="Cambria Math"/>
                          </a:rPr>
                          <m:t>34</m:t>
                        </m:r>
                      </m:num>
                      <m:den>
                        <m:r>
                          <a:rPr lang="pt-BR" sz="900" b="0" i="1">
                            <a:latin typeface="Cambria Math"/>
                          </a:rPr>
                          <m:t>𝐸</m:t>
                        </m:r>
                        <m:r>
                          <a:rPr lang="pt-BR" sz="900" b="0" i="1">
                            <a:latin typeface="Cambria Math"/>
                          </a:rPr>
                          <m:t>34</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14" name="CaixaDeTexto 113">
              <a:extLst>
                <a:ext uri="{FF2B5EF4-FFF2-40B4-BE49-F238E27FC236}">
                  <a16:creationId xmlns:a16="http://schemas.microsoft.com/office/drawing/2014/main" id="{2D5FA1C6-B4E6-4451-AFD9-4A9BD0833F47}"/>
                </a:ext>
              </a:extLst>
            </xdr:cNvPr>
            <xdr:cNvSpPr txBox="1"/>
          </xdr:nvSpPr>
          <xdr:spPr>
            <a:xfrm>
              <a:off x="11271252" y="18859499"/>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i="0">
                  <a:latin typeface="Cambria Math" panose="02040503050406030204" pitchFamily="18" charset="0"/>
                </a:rPr>
                <a:t>(</a:t>
              </a:r>
              <a:r>
                <a:rPr lang="pt-BR" sz="900" b="0" i="0">
                  <a:latin typeface="Cambria Math"/>
                </a:rPr>
                <a:t>𝐸33−𝐸34</a:t>
              </a:r>
              <a:r>
                <a:rPr lang="pt-BR" sz="900" b="0" i="0">
                  <a:latin typeface="Cambria Math" panose="02040503050406030204" pitchFamily="18" charset="0"/>
                </a:rPr>
                <a:t>)/</a:t>
              </a:r>
              <a:r>
                <a:rPr lang="pt-BR" sz="900" b="0" i="0">
                  <a:latin typeface="Cambria Math"/>
                </a:rPr>
                <a:t>𝐸34 𝑥100</a:t>
              </a:r>
              <a:endParaRPr lang="pt-BR" sz="900"/>
            </a:p>
          </xdr:txBody>
        </xdr:sp>
      </mc:Fallback>
    </mc:AlternateContent>
    <xdr:clientData/>
  </xdr:oneCellAnchor>
  <xdr:oneCellAnchor>
    <xdr:from>
      <xdr:col>8</xdr:col>
      <xdr:colOff>137583</xdr:colOff>
      <xdr:row>51</xdr:row>
      <xdr:rowOff>0</xdr:rowOff>
    </xdr:from>
    <xdr:ext cx="1038225" cy="355418"/>
    <mc:AlternateContent xmlns:mc="http://schemas.openxmlformats.org/markup-compatibility/2006" xmlns:a14="http://schemas.microsoft.com/office/drawing/2010/main">
      <mc:Choice Requires="a14">
        <xdr:sp macro="" textlink="">
          <xdr:nvSpPr>
            <xdr:cNvPr id="115" name="CaixaDeTexto 114">
              <a:extLst>
                <a:ext uri="{FF2B5EF4-FFF2-40B4-BE49-F238E27FC236}">
                  <a16:creationId xmlns:a16="http://schemas.microsoft.com/office/drawing/2014/main" id="{6E7FF46F-4564-4D4C-B582-E46CC625C6D1}"/>
                </a:ext>
              </a:extLst>
            </xdr:cNvPr>
            <xdr:cNvSpPr txBox="1"/>
          </xdr:nvSpPr>
          <xdr:spPr>
            <a:xfrm>
              <a:off x="11271250" y="19187583"/>
              <a:ext cx="1038225"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38−</m:t>
                        </m:r>
                        <m:r>
                          <a:rPr lang="pt-BR" sz="900" b="0" i="1">
                            <a:latin typeface="Cambria Math"/>
                          </a:rPr>
                          <m:t>𝐸</m:t>
                        </m:r>
                        <m:r>
                          <a:rPr lang="pt-BR" sz="900" b="0" i="1">
                            <a:latin typeface="Cambria Math"/>
                          </a:rPr>
                          <m:t>37</m:t>
                        </m:r>
                      </m:num>
                      <m:den>
                        <m:r>
                          <a:rPr lang="pt-BR" sz="900" b="0" i="1">
                            <a:latin typeface="Cambria Math"/>
                          </a:rPr>
                          <m:t>𝐸</m:t>
                        </m:r>
                        <m:r>
                          <a:rPr lang="pt-BR" sz="900" b="0" i="1">
                            <a:latin typeface="Cambria Math"/>
                          </a:rPr>
                          <m:t>38</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15" name="CaixaDeTexto 114">
              <a:extLst>
                <a:ext uri="{FF2B5EF4-FFF2-40B4-BE49-F238E27FC236}">
                  <a16:creationId xmlns:a16="http://schemas.microsoft.com/office/drawing/2014/main" id="{6E7FF46F-4564-4D4C-B582-E46CC625C6D1}"/>
                </a:ext>
              </a:extLst>
            </xdr:cNvPr>
            <xdr:cNvSpPr txBox="1"/>
          </xdr:nvSpPr>
          <xdr:spPr>
            <a:xfrm>
              <a:off x="11271250" y="19187583"/>
              <a:ext cx="1038225"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i="0">
                  <a:latin typeface="Cambria Math" panose="02040503050406030204" pitchFamily="18" charset="0"/>
                </a:rPr>
                <a:t>(</a:t>
              </a:r>
              <a:r>
                <a:rPr lang="pt-BR" sz="900" b="0" i="0">
                  <a:latin typeface="Cambria Math"/>
                </a:rPr>
                <a:t>𝐸38−𝐸37</a:t>
              </a:r>
              <a:r>
                <a:rPr lang="pt-BR" sz="900" b="0" i="0">
                  <a:latin typeface="Cambria Math" panose="02040503050406030204" pitchFamily="18" charset="0"/>
                </a:rPr>
                <a:t>)/</a:t>
              </a:r>
              <a:r>
                <a:rPr lang="pt-BR" sz="900" b="0" i="0">
                  <a:latin typeface="Cambria Math"/>
                </a:rPr>
                <a:t>𝐸38 𝑥100</a:t>
              </a:r>
              <a:endParaRPr lang="pt-BR" sz="900"/>
            </a:p>
          </xdr:txBody>
        </xdr:sp>
      </mc:Fallback>
    </mc:AlternateContent>
    <xdr:clientData/>
  </xdr:oneCellAnchor>
  <xdr:oneCellAnchor>
    <xdr:from>
      <xdr:col>5</xdr:col>
      <xdr:colOff>7326</xdr:colOff>
      <xdr:row>45</xdr:row>
      <xdr:rowOff>352425</xdr:rowOff>
    </xdr:from>
    <xdr:ext cx="1758463" cy="380998"/>
    <mc:AlternateContent xmlns:mc="http://schemas.openxmlformats.org/markup-compatibility/2006" xmlns:a14="http://schemas.microsoft.com/office/drawing/2010/main">
      <mc:Choice Requires="a14">
        <xdr:sp macro="" textlink="">
          <xdr:nvSpPr>
            <xdr:cNvPr id="117" name="CaixaDeTexto 37">
              <a:extLst>
                <a:ext uri="{FF2B5EF4-FFF2-40B4-BE49-F238E27FC236}">
                  <a16:creationId xmlns:a16="http://schemas.microsoft.com/office/drawing/2014/main" id="{BAF59AAB-5D8D-4083-8F24-007A36E32AF7}"/>
                </a:ext>
                <a:ext uri="{147F2762-F138-4A5C-976F-8EAC2B608ADB}">
                  <a16:predDERef xmlns:a16="http://schemas.microsoft.com/office/drawing/2014/main" pred="{6E7FF46F-4564-4D4C-B582-E46CC625C6D1}"/>
                </a:ext>
              </a:extLst>
            </xdr:cNvPr>
            <xdr:cNvSpPr txBox="1"/>
          </xdr:nvSpPr>
          <xdr:spPr>
            <a:xfrm>
              <a:off x="7876441" y="17424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b="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44</m:t>
                        </m:r>
                      </m:num>
                      <m:den>
                        <m:r>
                          <a:rPr lang="pt-BR" sz="900" b="0" i="1">
                            <a:latin typeface="Cambria Math" panose="02040503050406030204" pitchFamily="18" charset="0"/>
                          </a:rPr>
                          <m:t>(</m:t>
                        </m:r>
                        <m:r>
                          <a:rPr lang="pt-BR" sz="900" b="0" i="1">
                            <a:latin typeface="Cambria Math" panose="02040503050406030204" pitchFamily="18" charset="0"/>
                          </a:rPr>
                          <m:t>𝐴</m:t>
                        </m:r>
                        <m:r>
                          <a:rPr lang="pt-BR" sz="900" b="0" i="1">
                            <a:latin typeface="Cambria Math" panose="02040503050406030204" pitchFamily="18" charset="0"/>
                          </a:rPr>
                          <m:t>45−</m:t>
                        </m:r>
                        <m:r>
                          <a:rPr lang="pt-BR" sz="900" b="0" i="1">
                            <a:latin typeface="Cambria Math" panose="02040503050406030204" pitchFamily="18" charset="0"/>
                          </a:rPr>
                          <m:t>𝐴</m:t>
                        </m:r>
                        <m:r>
                          <a:rPr lang="pt-BR" sz="900" b="0" i="1">
                            <a:latin typeface="Cambria Math" panose="02040503050406030204" pitchFamily="18" charset="0"/>
                          </a:rPr>
                          <m:t>44)</m:t>
                        </m:r>
                      </m:den>
                    </m:f>
                    <m:r>
                      <a:rPr lang="pt-BR" sz="900" i="1">
                        <a:latin typeface="Cambria Math" panose="02040503050406030204" pitchFamily="18" charset="0"/>
                      </a:rPr>
                      <m:t>𝑥</m:t>
                    </m:r>
                    <m:r>
                      <a:rPr lang="pt-BR" sz="900" i="1">
                        <a:latin typeface="Cambria Math" panose="02040503050406030204" pitchFamily="18" charset="0"/>
                      </a:rPr>
                      <m:t> 100</m:t>
                    </m:r>
                  </m:oMath>
                </m:oMathPara>
              </a14:m>
              <a:endParaRPr lang="pt-BR" sz="900"/>
            </a:p>
          </xdr:txBody>
        </xdr:sp>
      </mc:Choice>
      <mc:Fallback xmlns="">
        <xdr:sp macro="" textlink="">
          <xdr:nvSpPr>
            <xdr:cNvPr id="117" name="CaixaDeTexto 37">
              <a:extLst>
                <a:ext uri="{FF2B5EF4-FFF2-40B4-BE49-F238E27FC236}">
                  <a16:creationId xmlns:a16="http://schemas.microsoft.com/office/drawing/2014/main" id="{BAF59AAB-5D8D-4083-8F24-007A36E32AF7}"/>
                </a:ext>
                <a:ext uri="{147F2762-F138-4A5C-976F-8EAC2B608ADB}">
                  <a16:predDERef xmlns:a16="http://schemas.microsoft.com/office/drawing/2014/main" pred="{6E7FF46F-4564-4D4C-B582-E46CC625C6D1}"/>
                </a:ext>
              </a:extLst>
            </xdr:cNvPr>
            <xdr:cNvSpPr txBox="1"/>
          </xdr:nvSpPr>
          <xdr:spPr>
            <a:xfrm>
              <a:off x="7876441" y="17424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𝐴44/((𝐴45−𝐴44)) </a:t>
              </a:r>
              <a:r>
                <a:rPr lang="pt-BR" sz="900" i="0">
                  <a:latin typeface="Cambria Math" panose="02040503050406030204" pitchFamily="18" charset="0"/>
                </a:rPr>
                <a:t>𝑥 100</a:t>
              </a:r>
              <a:endParaRPr lang="pt-BR" sz="900"/>
            </a:p>
          </xdr:txBody>
        </xdr:sp>
      </mc:Fallback>
    </mc:AlternateContent>
    <xdr:clientData/>
  </xdr:oneCellAnchor>
  <xdr:oneCellAnchor>
    <xdr:from>
      <xdr:col>5</xdr:col>
      <xdr:colOff>7326</xdr:colOff>
      <xdr:row>46</xdr:row>
      <xdr:rowOff>352425</xdr:rowOff>
    </xdr:from>
    <xdr:ext cx="1758463" cy="380998"/>
    <mc:AlternateContent xmlns:mc="http://schemas.openxmlformats.org/markup-compatibility/2006" xmlns:a14="http://schemas.microsoft.com/office/drawing/2010/main">
      <mc:Choice Requires="a14">
        <xdr:sp macro="" textlink="">
          <xdr:nvSpPr>
            <xdr:cNvPr id="130" name="CaixaDeTexto 37">
              <a:extLst>
                <a:ext uri="{FF2B5EF4-FFF2-40B4-BE49-F238E27FC236}">
                  <a16:creationId xmlns:a16="http://schemas.microsoft.com/office/drawing/2014/main" id="{A11567C3-0C6B-43BC-9444-DBBEF4393BA0}"/>
                </a:ext>
                <a:ext uri="{147F2762-F138-4A5C-976F-8EAC2B608ADB}">
                  <a16:predDERef xmlns:a16="http://schemas.microsoft.com/office/drawing/2014/main" pred="{BAF59AAB-5D8D-4083-8F24-007A36E32AF7}"/>
                </a:ext>
              </a:extLst>
            </xdr:cNvPr>
            <xdr:cNvSpPr txBox="1"/>
          </xdr:nvSpPr>
          <xdr:spPr>
            <a:xfrm>
              <a:off x="7876441" y="17805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b="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48</m:t>
                        </m:r>
                      </m:num>
                      <m:den>
                        <m:r>
                          <a:rPr lang="pt-BR" sz="900" b="0" i="1">
                            <a:latin typeface="Cambria Math" panose="02040503050406030204" pitchFamily="18" charset="0"/>
                          </a:rPr>
                          <m:t>(</m:t>
                        </m:r>
                        <m:r>
                          <a:rPr lang="pt-BR" sz="900" b="0" i="1">
                            <a:latin typeface="Cambria Math" panose="02040503050406030204" pitchFamily="18" charset="0"/>
                          </a:rPr>
                          <m:t>𝐴</m:t>
                        </m:r>
                        <m:r>
                          <a:rPr lang="pt-BR" sz="900" b="0" i="1">
                            <a:latin typeface="Cambria Math" panose="02040503050406030204" pitchFamily="18" charset="0"/>
                          </a:rPr>
                          <m:t>49−</m:t>
                        </m:r>
                        <m:r>
                          <a:rPr lang="pt-BR" sz="900" b="0" i="1">
                            <a:latin typeface="Cambria Math" panose="02040503050406030204" pitchFamily="18" charset="0"/>
                          </a:rPr>
                          <m:t>𝐴</m:t>
                        </m:r>
                        <m:r>
                          <a:rPr lang="pt-BR" sz="900" b="0" i="1">
                            <a:latin typeface="Cambria Math" panose="02040503050406030204" pitchFamily="18" charset="0"/>
                          </a:rPr>
                          <m:t>48)</m:t>
                        </m:r>
                      </m:den>
                    </m:f>
                    <m:r>
                      <a:rPr lang="pt-BR" sz="900" i="1">
                        <a:latin typeface="Cambria Math" panose="02040503050406030204" pitchFamily="18" charset="0"/>
                      </a:rPr>
                      <m:t>𝑥</m:t>
                    </m:r>
                    <m:r>
                      <a:rPr lang="pt-BR" sz="900" i="1">
                        <a:latin typeface="Cambria Math" panose="02040503050406030204" pitchFamily="18" charset="0"/>
                      </a:rPr>
                      <m:t> 100</m:t>
                    </m:r>
                  </m:oMath>
                </m:oMathPara>
              </a14:m>
              <a:endParaRPr lang="pt-BR" sz="900"/>
            </a:p>
          </xdr:txBody>
        </xdr:sp>
      </mc:Choice>
      <mc:Fallback xmlns="">
        <xdr:sp macro="" textlink="">
          <xdr:nvSpPr>
            <xdr:cNvPr id="130" name="CaixaDeTexto 37">
              <a:extLst>
                <a:ext uri="{FF2B5EF4-FFF2-40B4-BE49-F238E27FC236}">
                  <a16:creationId xmlns:a16="http://schemas.microsoft.com/office/drawing/2014/main" id="{A11567C3-0C6B-43BC-9444-DBBEF4393BA0}"/>
                </a:ext>
                <a:ext uri="{147F2762-F138-4A5C-976F-8EAC2B608ADB}">
                  <a16:predDERef xmlns:a16="http://schemas.microsoft.com/office/drawing/2014/main" pred="{BAF59AAB-5D8D-4083-8F24-007A36E32AF7}"/>
                </a:ext>
              </a:extLst>
            </xdr:cNvPr>
            <xdr:cNvSpPr txBox="1"/>
          </xdr:nvSpPr>
          <xdr:spPr>
            <a:xfrm>
              <a:off x="7876441" y="17805156"/>
              <a:ext cx="1758463"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𝐴48/((𝐴49−𝐴48)) </a:t>
              </a:r>
              <a:r>
                <a:rPr lang="pt-BR" sz="900" i="0">
                  <a:latin typeface="Cambria Math" panose="02040503050406030204" pitchFamily="18" charset="0"/>
                </a:rPr>
                <a:t>𝑥 100</a:t>
              </a:r>
              <a:endParaRPr lang="pt-BR" sz="900"/>
            </a:p>
          </xdr:txBody>
        </xdr:sp>
      </mc:Fallback>
    </mc:AlternateContent>
    <xdr:clientData/>
  </xdr:oneCellAnchor>
  <xdr:oneCellAnchor>
    <xdr:from>
      <xdr:col>5</xdr:col>
      <xdr:colOff>0</xdr:colOff>
      <xdr:row>58</xdr:row>
      <xdr:rowOff>9525</xdr:rowOff>
    </xdr:from>
    <xdr:ext cx="1787770" cy="345908"/>
    <mc:AlternateContent xmlns:mc="http://schemas.openxmlformats.org/markup-compatibility/2006" xmlns:a14="http://schemas.microsoft.com/office/drawing/2010/main">
      <mc:Choice Requires="a14">
        <xdr:sp macro="" textlink="">
          <xdr:nvSpPr>
            <xdr:cNvPr id="100" name="CaixaDeTexto 99">
              <a:extLst>
                <a:ext uri="{FF2B5EF4-FFF2-40B4-BE49-F238E27FC236}">
                  <a16:creationId xmlns:a16="http://schemas.microsoft.com/office/drawing/2014/main" id="{37D33A45-4D8D-436D-828C-56BE581BA3C8}"/>
                </a:ext>
                <a:ext uri="{147F2762-F138-4A5C-976F-8EAC2B608ADB}">
                  <a16:predDERef xmlns:a16="http://schemas.microsoft.com/office/drawing/2014/main" pred="{27E02DF6-7984-47B9-B273-E138503E64B8}"/>
                </a:ext>
              </a:extLst>
            </xdr:cNvPr>
            <xdr:cNvSpPr txBox="1"/>
          </xdr:nvSpPr>
          <xdr:spPr>
            <a:xfrm>
              <a:off x="7869115" y="21814448"/>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solidFill>
                          <a:sysClr val="windowText" lastClr="000000"/>
                        </a:solidFill>
                        <a:latin typeface="Cambria Math"/>
                      </a:rPr>
                      <m:t>=</m:t>
                    </m:r>
                    <m:f>
                      <m:fPr>
                        <m:ctrlPr>
                          <a:rPr lang="pt-BR" sz="900" i="1">
                            <a:solidFill>
                              <a:sysClr val="windowText" lastClr="000000"/>
                            </a:solidFill>
                            <a:latin typeface="Cambria Math" panose="02040503050406030204" pitchFamily="18" charset="0"/>
                          </a:rPr>
                        </m:ctrlPr>
                      </m:fPr>
                      <m:num>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42</m:t>
                        </m:r>
                      </m:num>
                      <m:den>
                        <m:r>
                          <a:rPr lang="pt-BR" sz="900" b="0" i="1">
                            <a:solidFill>
                              <a:sysClr val="windowText" lastClr="000000"/>
                            </a:solidFill>
                            <a:latin typeface="Cambria Math" panose="02040503050406030204" pitchFamily="18" charset="0"/>
                          </a:rPr>
                          <m:t>𝑈</m:t>
                        </m:r>
                        <m:r>
                          <a:rPr lang="pt-BR" sz="900" b="0" i="1">
                            <a:solidFill>
                              <a:sysClr val="windowText" lastClr="000000"/>
                            </a:solidFill>
                            <a:latin typeface="Cambria Math" panose="02040503050406030204" pitchFamily="18" charset="0"/>
                          </a:rPr>
                          <m:t>34</m:t>
                        </m:r>
                      </m:den>
                    </m:f>
                    <m:r>
                      <a:rPr lang="pt-BR" sz="900" b="0" i="1">
                        <a:solidFill>
                          <a:sysClr val="windowText" lastClr="000000"/>
                        </a:solidFill>
                        <a:effectLst/>
                        <a:latin typeface="Cambria Math"/>
                        <a:ea typeface="+mn-ea"/>
                        <a:cs typeface="+mn-cs"/>
                      </a:rPr>
                      <m:t>𝑥</m:t>
                    </m:r>
                    <m:r>
                      <a:rPr lang="pt-BR" sz="900" b="0" i="1">
                        <a:solidFill>
                          <a:sysClr val="windowText" lastClr="000000"/>
                        </a:solidFill>
                        <a:effectLst/>
                        <a:latin typeface="Cambria Math"/>
                        <a:ea typeface="+mn-ea"/>
                        <a:cs typeface="+mn-cs"/>
                      </a:rPr>
                      <m:t>100</m:t>
                    </m:r>
                  </m:oMath>
                </m:oMathPara>
              </a14:m>
              <a:endParaRPr lang="pt-BR" sz="900">
                <a:solidFill>
                  <a:sysClr val="windowText" lastClr="000000"/>
                </a:solidFill>
              </a:endParaRPr>
            </a:p>
          </xdr:txBody>
        </xdr:sp>
      </mc:Choice>
      <mc:Fallback xmlns="">
        <xdr:sp macro="" textlink="">
          <xdr:nvSpPr>
            <xdr:cNvPr id="100" name="CaixaDeTexto 99">
              <a:extLst>
                <a:ext uri="{FF2B5EF4-FFF2-40B4-BE49-F238E27FC236}">
                  <a16:creationId xmlns:a16="http://schemas.microsoft.com/office/drawing/2014/main" id="{37D33A45-4D8D-436D-828C-56BE581BA3C8}"/>
                </a:ext>
                <a:ext uri="{147F2762-F138-4A5C-976F-8EAC2B608ADB}">
                  <a16:predDERef xmlns:a16="http://schemas.microsoft.com/office/drawing/2014/main" pred="{27E02DF6-7984-47B9-B273-E138503E64B8}"/>
                </a:ext>
              </a:extLst>
            </xdr:cNvPr>
            <xdr:cNvSpPr txBox="1"/>
          </xdr:nvSpPr>
          <xdr:spPr>
            <a:xfrm>
              <a:off x="7869115" y="21814448"/>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solidFill>
                    <a:sysClr val="windowText" lastClr="000000"/>
                  </a:solidFill>
                  <a:latin typeface="Cambria Math"/>
                </a:rPr>
                <a:t>=</a:t>
              </a:r>
              <a:r>
                <a:rPr lang="pt-BR" sz="900" b="0" i="0">
                  <a:solidFill>
                    <a:sysClr val="windowText" lastClr="000000"/>
                  </a:solidFill>
                  <a:latin typeface="Cambria Math" panose="02040503050406030204" pitchFamily="18" charset="0"/>
                </a:rPr>
                <a:t>𝑈42/𝑈34</a:t>
              </a:r>
              <a:r>
                <a:rPr lang="pt-BR" sz="900" b="0" i="0">
                  <a:solidFill>
                    <a:sysClr val="windowText" lastClr="000000"/>
                  </a:solidFill>
                  <a:effectLst/>
                  <a:latin typeface="Cambria Math"/>
                  <a:ea typeface="+mn-ea"/>
                  <a:cs typeface="+mn-cs"/>
                </a:rPr>
                <a:t> 𝑥100</a:t>
              </a:r>
              <a:endParaRPr lang="pt-BR" sz="900">
                <a:solidFill>
                  <a:sysClr val="windowText" lastClr="000000"/>
                </a:solidFill>
              </a:endParaRPr>
            </a:p>
          </xdr:txBody>
        </xdr:sp>
      </mc:Fallback>
    </mc:AlternateContent>
    <xdr:clientData/>
  </xdr:oneCellAnchor>
  <xdr:oneCellAnchor>
    <xdr:from>
      <xdr:col>8</xdr:col>
      <xdr:colOff>156634</xdr:colOff>
      <xdr:row>44</xdr:row>
      <xdr:rowOff>28575</xdr:rowOff>
    </xdr:from>
    <xdr:ext cx="1028700" cy="355418"/>
    <mc:AlternateContent xmlns:mc="http://schemas.openxmlformats.org/markup-compatibility/2006" xmlns:a14="http://schemas.microsoft.com/office/drawing/2010/main">
      <mc:Choice Requires="a14">
        <xdr:sp macro="" textlink="">
          <xdr:nvSpPr>
            <xdr:cNvPr id="148" name="CaixaDeTexto 145">
              <a:extLst>
                <a:ext uri="{FF2B5EF4-FFF2-40B4-BE49-F238E27FC236}">
                  <a16:creationId xmlns:a16="http://schemas.microsoft.com/office/drawing/2014/main" id="{235A46F4-FB37-48E3-B4C0-9B44DBAD0A44}"/>
                </a:ext>
              </a:extLst>
            </xdr:cNvPr>
            <xdr:cNvSpPr txBox="1"/>
          </xdr:nvSpPr>
          <xdr:spPr>
            <a:xfrm>
              <a:off x="11290301" y="16612658"/>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34−</m:t>
                        </m:r>
                        <m:r>
                          <a:rPr lang="pt-BR" sz="900" b="0" i="1">
                            <a:latin typeface="Cambria Math" panose="02040503050406030204" pitchFamily="18" charset="0"/>
                          </a:rPr>
                          <m:t>𝐴</m:t>
                        </m:r>
                        <m:r>
                          <a:rPr lang="pt-BR" sz="900" b="0" i="1">
                            <a:latin typeface="Cambria Math" panose="02040503050406030204" pitchFamily="18" charset="0"/>
                          </a:rPr>
                          <m:t>35</m:t>
                        </m:r>
                      </m:num>
                      <m:den>
                        <m:r>
                          <a:rPr lang="pt-BR" sz="900" b="0" i="1">
                            <a:latin typeface="Cambria Math" panose="02040503050406030204" pitchFamily="18" charset="0"/>
                          </a:rPr>
                          <m:t>𝐴</m:t>
                        </m:r>
                        <m:r>
                          <a:rPr lang="pt-BR" sz="900" b="0" i="1">
                            <a:latin typeface="Cambria Math" panose="02040503050406030204" pitchFamily="18" charset="0"/>
                          </a:rPr>
                          <m:t>35</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48" name="CaixaDeTexto 145">
              <a:extLst>
                <a:ext uri="{FF2B5EF4-FFF2-40B4-BE49-F238E27FC236}">
                  <a16:creationId xmlns:a16="http://schemas.microsoft.com/office/drawing/2014/main" id="{235A46F4-FB37-48E3-B4C0-9B44DBAD0A44}"/>
                </a:ext>
              </a:extLst>
            </xdr:cNvPr>
            <xdr:cNvSpPr txBox="1"/>
          </xdr:nvSpPr>
          <xdr:spPr>
            <a:xfrm>
              <a:off x="11290301" y="16612658"/>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𝐴34−𝐴35)/𝐴35</a:t>
              </a:r>
              <a:r>
                <a:rPr lang="pt-BR" sz="900" b="0" i="0">
                  <a:latin typeface="Cambria Math"/>
                </a:rPr>
                <a:t> 𝑥100</a:t>
              </a:r>
              <a:endParaRPr lang="pt-BR" sz="900"/>
            </a:p>
          </xdr:txBody>
        </xdr:sp>
      </mc:Fallback>
    </mc:AlternateContent>
    <xdr:clientData/>
  </xdr:oneCellAnchor>
  <xdr:oneCellAnchor>
    <xdr:from>
      <xdr:col>8</xdr:col>
      <xdr:colOff>158750</xdr:colOff>
      <xdr:row>45</xdr:row>
      <xdr:rowOff>31750</xdr:rowOff>
    </xdr:from>
    <xdr:ext cx="1028700" cy="355418"/>
    <mc:AlternateContent xmlns:mc="http://schemas.openxmlformats.org/markup-compatibility/2006" xmlns:a14="http://schemas.microsoft.com/office/drawing/2010/main">
      <mc:Choice Requires="a14">
        <xdr:sp macro="" textlink="">
          <xdr:nvSpPr>
            <xdr:cNvPr id="155" name="CaixaDeTexto 146">
              <a:extLst>
                <a:ext uri="{FF2B5EF4-FFF2-40B4-BE49-F238E27FC236}">
                  <a16:creationId xmlns:a16="http://schemas.microsoft.com/office/drawing/2014/main" id="{55196832-C9F0-411E-97C9-B804E9535861}"/>
                </a:ext>
              </a:extLst>
            </xdr:cNvPr>
            <xdr:cNvSpPr txBox="1"/>
          </xdr:nvSpPr>
          <xdr:spPr>
            <a:xfrm>
              <a:off x="11292417" y="16996833"/>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38−</m:t>
                        </m:r>
                        <m:r>
                          <a:rPr lang="pt-BR" sz="900" b="0" i="1">
                            <a:latin typeface="Cambria Math" panose="02040503050406030204" pitchFamily="18" charset="0"/>
                          </a:rPr>
                          <m:t>𝐴</m:t>
                        </m:r>
                        <m:r>
                          <a:rPr lang="pt-BR" sz="900" b="0" i="1">
                            <a:latin typeface="Cambria Math" panose="02040503050406030204" pitchFamily="18" charset="0"/>
                          </a:rPr>
                          <m:t>39</m:t>
                        </m:r>
                      </m:num>
                      <m:den>
                        <m:r>
                          <a:rPr lang="pt-BR" sz="900" b="0" i="1">
                            <a:latin typeface="Cambria Math" panose="02040503050406030204" pitchFamily="18" charset="0"/>
                          </a:rPr>
                          <m:t>𝐴</m:t>
                        </m:r>
                        <m:r>
                          <a:rPr lang="pt-BR" sz="900" b="0" i="1">
                            <a:latin typeface="Cambria Math" panose="02040503050406030204" pitchFamily="18" charset="0"/>
                          </a:rPr>
                          <m:t>39</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55" name="CaixaDeTexto 146">
              <a:extLst>
                <a:ext uri="{FF2B5EF4-FFF2-40B4-BE49-F238E27FC236}">
                  <a16:creationId xmlns:a16="http://schemas.microsoft.com/office/drawing/2014/main" id="{55196832-C9F0-411E-97C9-B804E9535861}"/>
                </a:ext>
              </a:extLst>
            </xdr:cNvPr>
            <xdr:cNvSpPr txBox="1"/>
          </xdr:nvSpPr>
          <xdr:spPr>
            <a:xfrm>
              <a:off x="11292417" y="16996833"/>
              <a:ext cx="1028700"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𝐴38−𝐴39)/𝐴39</a:t>
              </a:r>
              <a:r>
                <a:rPr lang="pt-BR" sz="900" b="0" i="0">
                  <a:latin typeface="Cambria Math"/>
                </a:rPr>
                <a:t> 𝑥100</a:t>
              </a:r>
              <a:endParaRPr lang="pt-BR" sz="900"/>
            </a:p>
          </xdr:txBody>
        </xdr:sp>
      </mc:Fallback>
    </mc:AlternateContent>
    <xdr:clientData/>
  </xdr:oneCellAnchor>
  <xdr:oneCellAnchor>
    <xdr:from>
      <xdr:col>8</xdr:col>
      <xdr:colOff>211666</xdr:colOff>
      <xdr:row>46</xdr:row>
      <xdr:rowOff>21167</xdr:rowOff>
    </xdr:from>
    <xdr:ext cx="1003278" cy="355418"/>
    <mc:AlternateContent xmlns:mc="http://schemas.openxmlformats.org/markup-compatibility/2006" xmlns:a14="http://schemas.microsoft.com/office/drawing/2010/main">
      <mc:Choice Requires="a14">
        <xdr:sp macro="" textlink="">
          <xdr:nvSpPr>
            <xdr:cNvPr id="163" name="CaixaDeTexto 147">
              <a:extLst>
                <a:ext uri="{FF2B5EF4-FFF2-40B4-BE49-F238E27FC236}">
                  <a16:creationId xmlns:a16="http://schemas.microsoft.com/office/drawing/2014/main" id="{69B69579-C641-4F61-B336-294F19A07531}"/>
                </a:ext>
              </a:extLst>
            </xdr:cNvPr>
            <xdr:cNvSpPr txBox="1"/>
          </xdr:nvSpPr>
          <xdr:spPr>
            <a:xfrm>
              <a:off x="11345333" y="17367250"/>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42</m:t>
                        </m:r>
                      </m:num>
                      <m:den>
                        <m:r>
                          <a:rPr lang="pt-BR" sz="900" b="0" i="1">
                            <a:latin typeface="Cambria Math" panose="02040503050406030204" pitchFamily="18" charset="0"/>
                          </a:rPr>
                          <m:t>𝐴</m:t>
                        </m:r>
                        <m:r>
                          <a:rPr lang="pt-BR" sz="900" b="0" i="1">
                            <a:latin typeface="Cambria Math" panose="02040503050406030204" pitchFamily="18" charset="0"/>
                          </a:rPr>
                          <m:t>43</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63" name="CaixaDeTexto 147">
              <a:extLst>
                <a:ext uri="{FF2B5EF4-FFF2-40B4-BE49-F238E27FC236}">
                  <a16:creationId xmlns:a16="http://schemas.microsoft.com/office/drawing/2014/main" id="{69B69579-C641-4F61-B336-294F19A07531}"/>
                </a:ext>
              </a:extLst>
            </xdr:cNvPr>
            <xdr:cNvSpPr txBox="1"/>
          </xdr:nvSpPr>
          <xdr:spPr>
            <a:xfrm>
              <a:off x="11345333" y="17367250"/>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b="0" i="0">
                  <a:latin typeface="Cambria Math" panose="02040503050406030204" pitchFamily="18" charset="0"/>
                </a:rPr>
                <a:t>𝐴42/𝐴43</a:t>
              </a:r>
              <a:r>
                <a:rPr lang="pt-BR" sz="900" b="0" i="0">
                  <a:latin typeface="Cambria Math"/>
                </a:rPr>
                <a:t> 𝑥100</a:t>
              </a:r>
              <a:endParaRPr lang="pt-BR" sz="900"/>
            </a:p>
          </xdr:txBody>
        </xdr:sp>
      </mc:Fallback>
    </mc:AlternateContent>
    <xdr:clientData/>
  </xdr:oneCellAnchor>
  <xdr:oneCellAnchor>
    <xdr:from>
      <xdr:col>8</xdr:col>
      <xdr:colOff>211666</xdr:colOff>
      <xdr:row>47</xdr:row>
      <xdr:rowOff>31750</xdr:rowOff>
    </xdr:from>
    <xdr:ext cx="1003278" cy="355418"/>
    <mc:AlternateContent xmlns:mc="http://schemas.openxmlformats.org/markup-compatibility/2006" xmlns:a14="http://schemas.microsoft.com/office/drawing/2010/main">
      <mc:Choice Requires="a14">
        <xdr:sp macro="" textlink="">
          <xdr:nvSpPr>
            <xdr:cNvPr id="169" name="CaixaDeTexto 148">
              <a:extLst>
                <a:ext uri="{FF2B5EF4-FFF2-40B4-BE49-F238E27FC236}">
                  <a16:creationId xmlns:a16="http://schemas.microsoft.com/office/drawing/2014/main" id="{8D11D952-04F4-4491-A6C2-A9F1A89D43C9}"/>
                </a:ext>
              </a:extLst>
            </xdr:cNvPr>
            <xdr:cNvSpPr txBox="1"/>
          </xdr:nvSpPr>
          <xdr:spPr>
            <a:xfrm>
              <a:off x="11345333" y="17758833"/>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46</m:t>
                        </m:r>
                      </m:num>
                      <m:den>
                        <m:r>
                          <a:rPr lang="pt-BR" sz="900" b="0" i="1">
                            <a:latin typeface="Cambria Math" panose="02040503050406030204" pitchFamily="18" charset="0"/>
                          </a:rPr>
                          <m:t>𝐴</m:t>
                        </m:r>
                        <m:r>
                          <a:rPr lang="pt-BR" sz="900" b="0" i="1">
                            <a:latin typeface="Cambria Math" panose="02040503050406030204" pitchFamily="18" charset="0"/>
                          </a:rPr>
                          <m:t>47</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69" name="CaixaDeTexto 148">
              <a:extLst>
                <a:ext uri="{FF2B5EF4-FFF2-40B4-BE49-F238E27FC236}">
                  <a16:creationId xmlns:a16="http://schemas.microsoft.com/office/drawing/2014/main" id="{8D11D952-04F4-4491-A6C2-A9F1A89D43C9}"/>
                </a:ext>
              </a:extLst>
            </xdr:cNvPr>
            <xdr:cNvSpPr txBox="1"/>
          </xdr:nvSpPr>
          <xdr:spPr>
            <a:xfrm>
              <a:off x="11345333" y="17758833"/>
              <a:ext cx="1003278" cy="3554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pt-BR" sz="900" i="0">
                  <a:latin typeface="Cambria Math"/>
                </a:rPr>
                <a:t>=</a:t>
              </a:r>
              <a:r>
                <a:rPr lang="pt-BR" sz="900" b="0" i="0">
                  <a:latin typeface="Cambria Math" panose="02040503050406030204" pitchFamily="18" charset="0"/>
                </a:rPr>
                <a:t>𝐴46/𝐴47</a:t>
              </a:r>
              <a:r>
                <a:rPr lang="pt-BR" sz="900" b="0" i="0">
                  <a:latin typeface="Cambria Math"/>
                </a:rPr>
                <a:t> 𝑥100</a:t>
              </a:r>
              <a:endParaRPr lang="pt-BR" sz="900"/>
            </a:p>
          </xdr:txBody>
        </xdr:sp>
      </mc:Fallback>
    </mc:AlternateContent>
    <xdr:clientData/>
  </xdr:oneCellAnchor>
  <xdr:oneCellAnchor>
    <xdr:from>
      <xdr:col>5</xdr:col>
      <xdr:colOff>16565</xdr:colOff>
      <xdr:row>78</xdr:row>
      <xdr:rowOff>0</xdr:rowOff>
    </xdr:from>
    <xdr:ext cx="1772478" cy="355354"/>
    <mc:AlternateContent xmlns:mc="http://schemas.openxmlformats.org/markup-compatibility/2006" xmlns:a14="http://schemas.microsoft.com/office/drawing/2010/main">
      <mc:Choice Requires="a14">
        <xdr:sp macro="" textlink="">
          <xdr:nvSpPr>
            <xdr:cNvPr id="228" name="CaixaDeTexto 149">
              <a:extLst>
                <a:ext uri="{FF2B5EF4-FFF2-40B4-BE49-F238E27FC236}">
                  <a16:creationId xmlns:a16="http://schemas.microsoft.com/office/drawing/2014/main" id="{FD1CEECB-D490-457C-B225-E07AEACFE131}"/>
                </a:ext>
              </a:extLst>
            </xdr:cNvPr>
            <xdr:cNvSpPr txBox="1"/>
          </xdr:nvSpPr>
          <xdr:spPr>
            <a:xfrm>
              <a:off x="7893326" y="29370130"/>
              <a:ext cx="1772478"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50</m:t>
                        </m:r>
                      </m:num>
                      <m:den>
                        <m:r>
                          <a:rPr lang="pt-BR" sz="900" b="0" i="1">
                            <a:latin typeface="Cambria Math" panose="02040503050406030204" pitchFamily="18" charset="0"/>
                          </a:rPr>
                          <m:t>𝐴</m:t>
                        </m:r>
                        <m:r>
                          <a:rPr lang="pt-BR" sz="900" b="0" i="1">
                            <a:latin typeface="Cambria Math" panose="02040503050406030204" pitchFamily="18" charset="0"/>
                          </a:rPr>
                          <m:t>51</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228" name="CaixaDeTexto 149">
              <a:extLst>
                <a:ext uri="{FF2B5EF4-FFF2-40B4-BE49-F238E27FC236}">
                  <a16:creationId xmlns:a16="http://schemas.microsoft.com/office/drawing/2014/main" id="{FD1CEECB-D490-457C-B225-E07AEACFE131}"/>
                </a:ext>
              </a:extLst>
            </xdr:cNvPr>
            <xdr:cNvSpPr txBox="1"/>
          </xdr:nvSpPr>
          <xdr:spPr>
            <a:xfrm>
              <a:off x="7893326" y="29370130"/>
              <a:ext cx="1772478" cy="355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panose="02040503050406030204" pitchFamily="18" charset="0"/>
                </a:rPr>
                <a:t>𝐴50/𝐴51</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4</xdr:col>
      <xdr:colOff>528615</xdr:colOff>
      <xdr:row>80</xdr:row>
      <xdr:rowOff>112211</xdr:rowOff>
    </xdr:from>
    <xdr:ext cx="1772478" cy="227626"/>
    <mc:AlternateContent xmlns:mc="http://schemas.openxmlformats.org/markup-compatibility/2006" xmlns:a14="http://schemas.microsoft.com/office/drawing/2010/main">
      <mc:Choice Requires="a14">
        <xdr:sp macro="" textlink="">
          <xdr:nvSpPr>
            <xdr:cNvPr id="233" name="CaixaDeTexto 150">
              <a:extLst>
                <a:ext uri="{FF2B5EF4-FFF2-40B4-BE49-F238E27FC236}">
                  <a16:creationId xmlns:a16="http://schemas.microsoft.com/office/drawing/2014/main" id="{02FBD4B4-808F-454A-985E-CE3ABA4B4B9C}"/>
                </a:ext>
                <a:ext uri="{147F2762-F138-4A5C-976F-8EAC2B608ADB}">
                  <a16:predDERef xmlns:a16="http://schemas.microsoft.com/office/drawing/2014/main" pred="{FD1CEECB-D490-457C-B225-E07AEACFE131}"/>
                </a:ext>
              </a:extLst>
            </xdr:cNvPr>
            <xdr:cNvSpPr txBox="1"/>
          </xdr:nvSpPr>
          <xdr:spPr>
            <a:xfrm>
              <a:off x="6825698" y="30200628"/>
              <a:ext cx="1772478" cy="2276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A53</a:t>
              </a:r>
            </a:p>
          </xdr:txBody>
        </xdr:sp>
      </mc:Choice>
      <mc:Fallback xmlns="">
        <xdr:sp macro="" textlink="">
          <xdr:nvSpPr>
            <xdr:cNvPr id="233" name="CaixaDeTexto 150">
              <a:extLst>
                <a:ext uri="{FF2B5EF4-FFF2-40B4-BE49-F238E27FC236}">
                  <a16:creationId xmlns:a16="http://schemas.microsoft.com/office/drawing/2014/main" id="{02FBD4B4-808F-454A-985E-CE3ABA4B4B9C}"/>
                </a:ext>
                <a:ext uri="{147F2762-F138-4A5C-976F-8EAC2B608ADB}">
                  <a16:predDERef xmlns:a16="http://schemas.microsoft.com/office/drawing/2014/main" pred="{FD1CEECB-D490-457C-B225-E07AEACFE131}"/>
                </a:ext>
              </a:extLst>
            </xdr:cNvPr>
            <xdr:cNvSpPr txBox="1"/>
          </xdr:nvSpPr>
          <xdr:spPr>
            <a:xfrm>
              <a:off x="6825698" y="30200628"/>
              <a:ext cx="1772478" cy="2276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A53</a:t>
              </a:r>
            </a:p>
          </xdr:txBody>
        </xdr:sp>
      </mc:Fallback>
    </mc:AlternateContent>
    <xdr:clientData/>
  </xdr:oneCellAnchor>
  <xdr:oneCellAnchor>
    <xdr:from>
      <xdr:col>5</xdr:col>
      <xdr:colOff>102577</xdr:colOff>
      <xdr:row>47</xdr:row>
      <xdr:rowOff>361950</xdr:rowOff>
    </xdr:from>
    <xdr:ext cx="1670540" cy="380998"/>
    <mc:AlternateContent xmlns:mc="http://schemas.openxmlformats.org/markup-compatibility/2006" xmlns:a14="http://schemas.microsoft.com/office/drawing/2010/main">
      <mc:Choice Requires="a14">
        <xdr:sp macro="" textlink="">
          <xdr:nvSpPr>
            <xdr:cNvPr id="87" name="CaixaDeTexto 37">
              <a:extLst>
                <a:ext uri="{FF2B5EF4-FFF2-40B4-BE49-F238E27FC236}">
                  <a16:creationId xmlns:a16="http://schemas.microsoft.com/office/drawing/2014/main" id="{F3C8D7D2-D4B4-4F7D-9B2B-42AA1E82F78D}"/>
                </a:ext>
                <a:ext uri="{147F2762-F138-4A5C-976F-8EAC2B608ADB}">
                  <a16:predDERef xmlns:a16="http://schemas.microsoft.com/office/drawing/2014/main" pred="{BAF59AAB-5D8D-4083-8F24-007A36E32AF7}"/>
                </a:ext>
              </a:extLst>
            </xdr:cNvPr>
            <xdr:cNvSpPr txBox="1"/>
          </xdr:nvSpPr>
          <xdr:spPr>
            <a:xfrm>
              <a:off x="7971692" y="18195681"/>
              <a:ext cx="1670540"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b="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35</m:t>
                        </m:r>
                      </m:num>
                      <m:den>
                        <m:r>
                          <a:rPr lang="pt-BR" sz="900" b="0" i="1">
                            <a:latin typeface="Cambria Math" panose="02040503050406030204" pitchFamily="18" charset="0"/>
                          </a:rPr>
                          <m:t>𝑈</m:t>
                        </m:r>
                        <m:r>
                          <a:rPr lang="pt-BR" sz="900" b="0" i="1">
                            <a:latin typeface="Cambria Math" panose="02040503050406030204" pitchFamily="18" charset="0"/>
                          </a:rPr>
                          <m:t>34</m:t>
                        </m:r>
                      </m:den>
                    </m:f>
                    <m:r>
                      <a:rPr lang="pt-BR" sz="900" i="1">
                        <a:latin typeface="Cambria Math" panose="02040503050406030204" pitchFamily="18" charset="0"/>
                      </a:rPr>
                      <m:t>𝑥</m:t>
                    </m:r>
                    <m:r>
                      <a:rPr lang="pt-BR" sz="900" i="1">
                        <a:latin typeface="Cambria Math" panose="02040503050406030204" pitchFamily="18" charset="0"/>
                      </a:rPr>
                      <m:t> 100</m:t>
                    </m:r>
                  </m:oMath>
                </m:oMathPara>
              </a14:m>
              <a:endParaRPr lang="pt-BR" sz="900"/>
            </a:p>
          </xdr:txBody>
        </xdr:sp>
      </mc:Choice>
      <mc:Fallback xmlns="">
        <xdr:sp macro="" textlink="">
          <xdr:nvSpPr>
            <xdr:cNvPr id="87" name="CaixaDeTexto 37">
              <a:extLst>
                <a:ext uri="{FF2B5EF4-FFF2-40B4-BE49-F238E27FC236}">
                  <a16:creationId xmlns:a16="http://schemas.microsoft.com/office/drawing/2014/main" id="{F3C8D7D2-D4B4-4F7D-9B2B-42AA1E82F78D}"/>
                </a:ext>
                <a:ext uri="{147F2762-F138-4A5C-976F-8EAC2B608ADB}">
                  <a16:predDERef xmlns:a16="http://schemas.microsoft.com/office/drawing/2014/main" pred="{BAF59AAB-5D8D-4083-8F24-007A36E32AF7}"/>
                </a:ext>
              </a:extLst>
            </xdr:cNvPr>
            <xdr:cNvSpPr txBox="1"/>
          </xdr:nvSpPr>
          <xdr:spPr>
            <a:xfrm>
              <a:off x="7971692" y="18195681"/>
              <a:ext cx="1670540" cy="380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𝑈35/𝑈34 </a:t>
              </a:r>
              <a:r>
                <a:rPr lang="pt-BR" sz="900" i="0">
                  <a:latin typeface="Cambria Math" panose="02040503050406030204" pitchFamily="18" charset="0"/>
                </a:rPr>
                <a:t>𝑥 100</a:t>
              </a:r>
              <a:endParaRPr lang="pt-BR" sz="900"/>
            </a:p>
          </xdr:txBody>
        </xdr:sp>
      </mc:Fallback>
    </mc:AlternateContent>
    <xdr:clientData/>
  </xdr:oneCellAnchor>
  <xdr:oneCellAnchor>
    <xdr:from>
      <xdr:col>5</xdr:col>
      <xdr:colOff>0</xdr:colOff>
      <xdr:row>52</xdr:row>
      <xdr:rowOff>0</xdr:rowOff>
    </xdr:from>
    <xdr:ext cx="1823567" cy="351692"/>
    <mc:AlternateContent xmlns:mc="http://schemas.openxmlformats.org/markup-compatibility/2006" xmlns:a14="http://schemas.microsoft.com/office/drawing/2010/main">
      <mc:Choice Requires="a14">
        <xdr:sp macro="" textlink="">
          <xdr:nvSpPr>
            <xdr:cNvPr id="88" name="CaixaDeTexto 87">
              <a:extLst>
                <a:ext uri="{FF2B5EF4-FFF2-40B4-BE49-F238E27FC236}">
                  <a16:creationId xmlns:a16="http://schemas.microsoft.com/office/drawing/2014/main" id="{F3969B62-A7F6-4F42-BD40-32E2B7D15793}"/>
                </a:ext>
              </a:extLst>
            </xdr:cNvPr>
            <xdr:cNvSpPr txBox="1"/>
          </xdr:nvSpPr>
          <xdr:spPr>
            <a:xfrm>
              <a:off x="7869115" y="19650808"/>
              <a:ext cx="1823567" cy="3516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36</m:t>
                        </m:r>
                      </m:num>
                      <m:den>
                        <m:r>
                          <a:rPr lang="pt-BR" sz="900" b="0" i="1">
                            <a:latin typeface="Cambria Math" panose="02040503050406030204" pitchFamily="18" charset="0"/>
                          </a:rPr>
                          <m:t>𝑈</m:t>
                        </m:r>
                        <m:r>
                          <a:rPr lang="pt-BR" sz="900" b="0" i="1">
                            <a:latin typeface="Cambria Math" panose="02040503050406030204" pitchFamily="18" charset="0"/>
                          </a:rPr>
                          <m:t>34</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88" name="CaixaDeTexto 87">
              <a:extLst>
                <a:ext uri="{FF2B5EF4-FFF2-40B4-BE49-F238E27FC236}">
                  <a16:creationId xmlns:a16="http://schemas.microsoft.com/office/drawing/2014/main" id="{F3969B62-A7F6-4F42-BD40-32E2B7D15793}"/>
                </a:ext>
              </a:extLst>
            </xdr:cNvPr>
            <xdr:cNvSpPr txBox="1"/>
          </xdr:nvSpPr>
          <xdr:spPr>
            <a:xfrm>
              <a:off x="7869115" y="19650808"/>
              <a:ext cx="1823567" cy="3516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panose="02040503050406030204" pitchFamily="18" charset="0"/>
                </a:rPr>
                <a:t>𝑈36/𝑈34</a:t>
              </a:r>
              <a:r>
                <a:rPr lang="pt-BR" sz="900" b="0" i="0">
                  <a:latin typeface="Cambria Math"/>
                </a:rPr>
                <a:t> 𝑥100</a:t>
              </a:r>
              <a:endParaRPr lang="pt-BR" sz="900"/>
            </a:p>
          </xdr:txBody>
        </xdr:sp>
      </mc:Fallback>
    </mc:AlternateContent>
    <xdr:clientData/>
  </xdr:oneCellAnchor>
  <xdr:oneCellAnchor>
    <xdr:from>
      <xdr:col>5</xdr:col>
      <xdr:colOff>0</xdr:colOff>
      <xdr:row>53</xdr:row>
      <xdr:rowOff>0</xdr:rowOff>
    </xdr:from>
    <xdr:ext cx="1823567" cy="351692"/>
    <mc:AlternateContent xmlns:mc="http://schemas.openxmlformats.org/markup-compatibility/2006" xmlns:a14="http://schemas.microsoft.com/office/drawing/2010/main">
      <mc:Choice Requires="a14">
        <xdr:sp macro="" textlink="">
          <xdr:nvSpPr>
            <xdr:cNvPr id="99" name="CaixaDeTexto 98">
              <a:extLst>
                <a:ext uri="{FF2B5EF4-FFF2-40B4-BE49-F238E27FC236}">
                  <a16:creationId xmlns:a16="http://schemas.microsoft.com/office/drawing/2014/main" id="{E6388BD2-C9BF-461B-A722-5E2BB165EDC7}"/>
                </a:ext>
              </a:extLst>
            </xdr:cNvPr>
            <xdr:cNvSpPr txBox="1"/>
          </xdr:nvSpPr>
          <xdr:spPr>
            <a:xfrm>
              <a:off x="7869115" y="20002500"/>
              <a:ext cx="1823567" cy="3516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37</m:t>
                        </m:r>
                      </m:num>
                      <m:den>
                        <m:r>
                          <a:rPr lang="pt-BR" sz="900" b="0" i="1">
                            <a:latin typeface="Cambria Math" panose="02040503050406030204" pitchFamily="18" charset="0"/>
                          </a:rPr>
                          <m:t>𝑈</m:t>
                        </m:r>
                        <m:r>
                          <a:rPr lang="pt-BR" sz="900" b="0" i="1">
                            <a:latin typeface="Cambria Math" panose="02040503050406030204" pitchFamily="18" charset="0"/>
                          </a:rPr>
                          <m:t>30</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99" name="CaixaDeTexto 98">
              <a:extLst>
                <a:ext uri="{FF2B5EF4-FFF2-40B4-BE49-F238E27FC236}">
                  <a16:creationId xmlns:a16="http://schemas.microsoft.com/office/drawing/2014/main" id="{E6388BD2-C9BF-461B-A722-5E2BB165EDC7}"/>
                </a:ext>
              </a:extLst>
            </xdr:cNvPr>
            <xdr:cNvSpPr txBox="1"/>
          </xdr:nvSpPr>
          <xdr:spPr>
            <a:xfrm>
              <a:off x="7869115" y="20002500"/>
              <a:ext cx="1823567" cy="35169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b="0" i="0">
                  <a:latin typeface="Cambria Math" panose="02040503050406030204" pitchFamily="18" charset="0"/>
                </a:rPr>
                <a:t>𝑈37/𝑈30</a:t>
              </a:r>
              <a:r>
                <a:rPr lang="pt-BR" sz="900" b="0" i="0">
                  <a:latin typeface="Cambria Math"/>
                </a:rPr>
                <a:t> 𝑥100</a:t>
              </a:r>
              <a:endParaRPr lang="pt-BR" sz="900"/>
            </a:p>
          </xdr:txBody>
        </xdr:sp>
      </mc:Fallback>
    </mc:AlternateContent>
    <xdr:clientData/>
  </xdr:oneCellAnchor>
  <xdr:oneCellAnchor>
    <xdr:from>
      <xdr:col>5</xdr:col>
      <xdr:colOff>0</xdr:colOff>
      <xdr:row>55</xdr:row>
      <xdr:rowOff>0</xdr:rowOff>
    </xdr:from>
    <xdr:ext cx="1787770" cy="364459"/>
    <mc:AlternateContent xmlns:mc="http://schemas.openxmlformats.org/markup-compatibility/2006" xmlns:a14="http://schemas.microsoft.com/office/drawing/2010/main">
      <mc:Choice Requires="a14">
        <xdr:sp macro="" textlink="">
          <xdr:nvSpPr>
            <xdr:cNvPr id="106" name="CaixaDeTexto 105">
              <a:extLst>
                <a:ext uri="{FF2B5EF4-FFF2-40B4-BE49-F238E27FC236}">
                  <a16:creationId xmlns:a16="http://schemas.microsoft.com/office/drawing/2014/main" id="{4B45D1CB-99FF-4639-94D8-06C036425016}"/>
                </a:ext>
              </a:extLst>
            </xdr:cNvPr>
            <xdr:cNvSpPr txBox="1"/>
          </xdr:nvSpPr>
          <xdr:spPr>
            <a:xfrm>
              <a:off x="7869115" y="20808462"/>
              <a:ext cx="1787770" cy="364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39 −</m:t>
                        </m:r>
                        <m:r>
                          <a:rPr lang="pt-BR" sz="900" b="0" i="1">
                            <a:latin typeface="Cambria Math" panose="02040503050406030204" pitchFamily="18" charset="0"/>
                          </a:rPr>
                          <m:t>𝑈</m:t>
                        </m:r>
                        <m:r>
                          <a:rPr lang="pt-BR" sz="900" b="0" i="1">
                            <a:latin typeface="Cambria Math" panose="02040503050406030204" pitchFamily="18" charset="0"/>
                          </a:rPr>
                          <m:t>38</m:t>
                        </m:r>
                      </m:num>
                      <m:den>
                        <m:r>
                          <a:rPr lang="pt-BR" sz="900" b="0" i="1">
                            <a:latin typeface="Cambria Math" panose="02040503050406030204" pitchFamily="18" charset="0"/>
                          </a:rPr>
                          <m:t>𝑈</m:t>
                        </m:r>
                        <m:r>
                          <a:rPr lang="pt-BR" sz="900" b="0" i="1">
                            <a:latin typeface="Cambria Math" panose="02040503050406030204" pitchFamily="18" charset="0"/>
                          </a:rPr>
                          <m:t>39</m:t>
                        </m:r>
                      </m:den>
                    </m:f>
                    <m:r>
                      <a:rPr lang="pt-BR" sz="900" b="0" i="1">
                        <a:latin typeface="Cambria Math"/>
                      </a:rPr>
                      <m:t>𝑥</m:t>
                    </m:r>
                    <m:r>
                      <a:rPr lang="pt-BR" sz="900" b="0" i="1">
                        <a:latin typeface="Cambria Math"/>
                      </a:rPr>
                      <m:t>100</m:t>
                    </m:r>
                  </m:oMath>
                </m:oMathPara>
              </a14:m>
              <a:endParaRPr lang="pt-BR" sz="900"/>
            </a:p>
          </xdr:txBody>
        </xdr:sp>
      </mc:Choice>
      <mc:Fallback xmlns="">
        <xdr:sp macro="" textlink="">
          <xdr:nvSpPr>
            <xdr:cNvPr id="106" name="CaixaDeTexto 105">
              <a:extLst>
                <a:ext uri="{FF2B5EF4-FFF2-40B4-BE49-F238E27FC236}">
                  <a16:creationId xmlns:a16="http://schemas.microsoft.com/office/drawing/2014/main" id="{4B45D1CB-99FF-4639-94D8-06C036425016}"/>
                </a:ext>
              </a:extLst>
            </xdr:cNvPr>
            <xdr:cNvSpPr txBox="1"/>
          </xdr:nvSpPr>
          <xdr:spPr>
            <a:xfrm>
              <a:off x="7869115" y="20808462"/>
              <a:ext cx="1787770" cy="36445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𝑈39 −𝑈38)/𝑈39</a:t>
              </a:r>
              <a:r>
                <a:rPr lang="pt-BR" sz="900" b="0" i="0">
                  <a:latin typeface="Cambria Math"/>
                </a:rPr>
                <a:t> 𝑥100</a:t>
              </a:r>
              <a:endParaRPr lang="pt-BR" sz="900"/>
            </a:p>
          </xdr:txBody>
        </xdr:sp>
      </mc:Fallback>
    </mc:AlternateContent>
    <xdr:clientData/>
  </xdr:oneCellAnchor>
  <xdr:oneCellAnchor>
    <xdr:from>
      <xdr:col>5</xdr:col>
      <xdr:colOff>0</xdr:colOff>
      <xdr:row>57</xdr:row>
      <xdr:rowOff>12106</xdr:rowOff>
    </xdr:from>
    <xdr:ext cx="1787770" cy="345908"/>
    <mc:AlternateContent xmlns:mc="http://schemas.openxmlformats.org/markup-compatibility/2006" xmlns:a14="http://schemas.microsoft.com/office/drawing/2010/main">
      <mc:Choice Requires="a14">
        <xdr:sp macro="" textlink="">
          <xdr:nvSpPr>
            <xdr:cNvPr id="109" name="CaixaDeTexto 108">
              <a:extLst>
                <a:ext uri="{FF2B5EF4-FFF2-40B4-BE49-F238E27FC236}">
                  <a16:creationId xmlns:a16="http://schemas.microsoft.com/office/drawing/2014/main" id="{4825E056-346E-4C0A-A1DA-1F1BE83C3A23}"/>
                </a:ext>
                <a:ext uri="{147F2762-F138-4A5C-976F-8EAC2B608ADB}">
                  <a16:predDERef xmlns:a16="http://schemas.microsoft.com/office/drawing/2014/main" pred="{27E02DF6-7984-47B9-B273-E138503E64B8}"/>
                </a:ext>
              </a:extLst>
            </xdr:cNvPr>
            <xdr:cNvSpPr txBox="1"/>
          </xdr:nvSpPr>
          <xdr:spPr>
            <a:xfrm>
              <a:off x="7876761" y="21903041"/>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𝑈</m:t>
                        </m:r>
                        <m:r>
                          <a:rPr lang="pt-BR" sz="900" b="0" i="1">
                            <a:latin typeface="Cambria Math" panose="02040503050406030204" pitchFamily="18" charset="0"/>
                          </a:rPr>
                          <m:t>41</m:t>
                        </m:r>
                      </m:num>
                      <m:den>
                        <m:r>
                          <a:rPr lang="pt-BR" sz="900" b="0" i="1">
                            <a:latin typeface="Cambria Math" panose="02040503050406030204" pitchFamily="18" charset="0"/>
                          </a:rPr>
                          <m:t>𝑈</m:t>
                        </m:r>
                        <m:r>
                          <a:rPr lang="pt-BR" sz="900" b="0" i="1">
                            <a:latin typeface="Cambria Math" panose="02040503050406030204" pitchFamily="18" charset="0"/>
                          </a:rPr>
                          <m:t>34</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09" name="CaixaDeTexto 108">
              <a:extLst>
                <a:ext uri="{FF2B5EF4-FFF2-40B4-BE49-F238E27FC236}">
                  <a16:creationId xmlns:a16="http://schemas.microsoft.com/office/drawing/2014/main" id="{4825E056-346E-4C0A-A1DA-1F1BE83C3A23}"/>
                </a:ext>
                <a:ext uri="{147F2762-F138-4A5C-976F-8EAC2B608ADB}">
                  <a16:predDERef xmlns:a16="http://schemas.microsoft.com/office/drawing/2014/main" pred="{27E02DF6-7984-47B9-B273-E138503E64B8}"/>
                </a:ext>
              </a:extLst>
            </xdr:cNvPr>
            <xdr:cNvSpPr txBox="1"/>
          </xdr:nvSpPr>
          <xdr:spPr>
            <a:xfrm>
              <a:off x="7876761" y="21903041"/>
              <a:ext cx="1787770" cy="3459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b="0" i="0">
                  <a:latin typeface="Cambria Math" panose="02040503050406030204" pitchFamily="18" charset="0"/>
                </a:rPr>
                <a:t>𝑈41/𝑈34</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5</xdr:col>
      <xdr:colOff>11723</xdr:colOff>
      <xdr:row>42</xdr:row>
      <xdr:rowOff>5128</xdr:rowOff>
    </xdr:from>
    <xdr:ext cx="1778977" cy="404447"/>
    <mc:AlternateContent xmlns:mc="http://schemas.openxmlformats.org/markup-compatibility/2006" xmlns:a14="http://schemas.microsoft.com/office/drawing/2010/main">
      <mc:Choice Requires="a14">
        <xdr:sp macro="" textlink="">
          <xdr:nvSpPr>
            <xdr:cNvPr id="107" name="CaixaDeTexto 106">
              <a:extLst>
                <a:ext uri="{FF2B5EF4-FFF2-40B4-BE49-F238E27FC236}">
                  <a16:creationId xmlns:a16="http://schemas.microsoft.com/office/drawing/2014/main" id="{063A3756-2F8A-4E77-8B36-B173DD20BC1E}"/>
                </a:ext>
                <a:ext uri="{147F2762-F138-4A5C-976F-8EAC2B608ADB}">
                  <a16:predDERef xmlns:a16="http://schemas.microsoft.com/office/drawing/2014/main" pred="{7BE04F6C-FDC1-4625-92DD-B4E2D0359705}"/>
                </a:ext>
              </a:extLst>
            </xdr:cNvPr>
            <xdr:cNvSpPr txBox="1"/>
          </xdr:nvSpPr>
          <xdr:spPr>
            <a:xfrm>
              <a:off x="7888898" y="16226203"/>
              <a:ext cx="1778977" cy="4044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i="1">
                            <a:latin typeface="Cambria Math"/>
                          </a:rPr>
                          <m:t>𝑈</m:t>
                        </m:r>
                        <m:r>
                          <a:rPr lang="pt-BR" sz="900" i="1">
                            <a:latin typeface="Cambria Math"/>
                          </a:rPr>
                          <m:t>29</m:t>
                        </m:r>
                        <m:r>
                          <a:rPr lang="pt-BR" sz="900" i="1">
                            <a:latin typeface="Cambria Math"/>
                          </a:rPr>
                          <m:t>𝑏</m:t>
                        </m:r>
                      </m:num>
                      <m:den>
                        <m:r>
                          <a:rPr lang="pt-BR" sz="900" i="1">
                            <a:latin typeface="Cambria Math"/>
                          </a:rPr>
                          <m:t>𝑈</m:t>
                        </m:r>
                        <m:r>
                          <a:rPr lang="pt-BR" sz="900" i="1">
                            <a:latin typeface="Cambria Math"/>
                          </a:rPr>
                          <m:t>29</m:t>
                        </m:r>
                        <m:r>
                          <a:rPr lang="pt-BR" sz="900" i="1">
                            <a:latin typeface="Cambria Math"/>
                          </a:rPr>
                          <m:t>𝑎</m:t>
                        </m:r>
                      </m:den>
                    </m:f>
                    <m:r>
                      <a:rPr lang="pt-BR" sz="900" i="1">
                        <a:latin typeface="Cambria Math"/>
                      </a:rPr>
                      <m:t>𝑥</m:t>
                    </m:r>
                    <m:r>
                      <a:rPr lang="pt-BR" sz="900" i="1">
                        <a:latin typeface="Cambria Math"/>
                      </a:rPr>
                      <m:t>100</m:t>
                    </m:r>
                  </m:oMath>
                </m:oMathPara>
              </a14:m>
              <a:endParaRPr lang="pt-BR" sz="900"/>
            </a:p>
          </xdr:txBody>
        </xdr:sp>
      </mc:Choice>
      <mc:Fallback xmlns="">
        <xdr:sp macro="" textlink="">
          <xdr:nvSpPr>
            <xdr:cNvPr id="107" name="CaixaDeTexto 106">
              <a:extLst>
                <a:ext uri="{FF2B5EF4-FFF2-40B4-BE49-F238E27FC236}">
                  <a16:creationId xmlns:a16="http://schemas.microsoft.com/office/drawing/2014/main" id="{063A3756-2F8A-4E77-8B36-B173DD20BC1E}"/>
                </a:ext>
                <a:ext uri="{147F2762-F138-4A5C-976F-8EAC2B608ADB}">
                  <a16:predDERef xmlns:a16="http://schemas.microsoft.com/office/drawing/2014/main" pred="{7BE04F6C-FDC1-4625-92DD-B4E2D0359705}"/>
                </a:ext>
              </a:extLst>
            </xdr:cNvPr>
            <xdr:cNvSpPr txBox="1"/>
          </xdr:nvSpPr>
          <xdr:spPr>
            <a:xfrm>
              <a:off x="7888898" y="16226203"/>
              <a:ext cx="1778977" cy="40444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=𝑈29𝑏/𝑈29𝑎 𝑥100</a:t>
              </a:r>
            </a:p>
          </xdr:txBody>
        </xdr:sp>
      </mc:Fallback>
    </mc:AlternateContent>
    <xdr:clientData/>
  </xdr:oneCellAnchor>
  <xdr:oneCellAnchor>
    <xdr:from>
      <xdr:col>8</xdr:col>
      <xdr:colOff>58665</xdr:colOff>
      <xdr:row>80</xdr:row>
      <xdr:rowOff>37547</xdr:rowOff>
    </xdr:from>
    <xdr:ext cx="1101588" cy="358636"/>
    <mc:AlternateContent xmlns:mc="http://schemas.openxmlformats.org/markup-compatibility/2006" xmlns:a14="http://schemas.microsoft.com/office/drawing/2010/main">
      <mc:Choice Requires="a14">
        <xdr:sp macro="" textlink="">
          <xdr:nvSpPr>
            <xdr:cNvPr id="116" name="CaixaDeTexto 151">
              <a:extLst>
                <a:ext uri="{FF2B5EF4-FFF2-40B4-BE49-F238E27FC236}">
                  <a16:creationId xmlns:a16="http://schemas.microsoft.com/office/drawing/2014/main" id="{64702049-368A-43CD-90FD-C16AE49F04A7}"/>
                </a:ext>
                <a:ext uri="{147F2762-F138-4A5C-976F-8EAC2B608ADB}">
                  <a16:predDERef xmlns:a16="http://schemas.microsoft.com/office/drawing/2014/main" pred="{AD36464F-1743-4164-BC49-E3BBFF1EDE43}"/>
                </a:ext>
              </a:extLst>
            </xdr:cNvPr>
            <xdr:cNvSpPr txBox="1"/>
          </xdr:nvSpPr>
          <xdr:spPr>
            <a:xfrm>
              <a:off x="11192332" y="30125964"/>
              <a:ext cx="1101588" cy="3586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A52</a:t>
              </a:r>
            </a:p>
          </xdr:txBody>
        </xdr:sp>
      </mc:Choice>
      <mc:Fallback xmlns="">
        <xdr:sp macro="" textlink="">
          <xdr:nvSpPr>
            <xdr:cNvPr id="116" name="CaixaDeTexto 151">
              <a:extLst>
                <a:ext uri="{FF2B5EF4-FFF2-40B4-BE49-F238E27FC236}">
                  <a16:creationId xmlns:a16="http://schemas.microsoft.com/office/drawing/2014/main" id="{64702049-368A-43CD-90FD-C16AE49F04A7}"/>
                </a:ext>
                <a:ext uri="{147F2762-F138-4A5C-976F-8EAC2B608ADB}">
                  <a16:predDERef xmlns:a16="http://schemas.microsoft.com/office/drawing/2014/main" pred="{AD36464F-1743-4164-BC49-E3BBFF1EDE43}"/>
                </a:ext>
              </a:extLst>
            </xdr:cNvPr>
            <xdr:cNvSpPr txBox="1"/>
          </xdr:nvSpPr>
          <xdr:spPr>
            <a:xfrm>
              <a:off x="11192332" y="30125964"/>
              <a:ext cx="1101588" cy="3586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A52</a:t>
              </a:r>
            </a:p>
          </xdr:txBody>
        </xdr:sp>
      </mc:Fallback>
    </mc:AlternateContent>
    <xdr:clientData/>
  </xdr:oneCellAnchor>
  <xdr:twoCellAnchor>
    <xdr:from>
      <xdr:col>5</xdr:col>
      <xdr:colOff>74544</xdr:colOff>
      <xdr:row>79</xdr:row>
      <xdr:rowOff>33135</xdr:rowOff>
    </xdr:from>
    <xdr:to>
      <xdr:col>6</xdr:col>
      <xdr:colOff>57979</xdr:colOff>
      <xdr:row>79</xdr:row>
      <xdr:rowOff>388489</xdr:rowOff>
    </xdr:to>
    <mc:AlternateContent xmlns:mc="http://schemas.openxmlformats.org/markup-compatibility/2006" xmlns:a14="http://schemas.microsoft.com/office/drawing/2010/main">
      <mc:Choice Requires="a14">
        <xdr:sp macro="" textlink="">
          <xdr:nvSpPr>
            <xdr:cNvPr id="108" name="TextBox 107">
              <a:extLst>
                <a:ext uri="{FF2B5EF4-FFF2-40B4-BE49-F238E27FC236}">
                  <a16:creationId xmlns:a16="http://schemas.microsoft.com/office/drawing/2014/main" id="{3C1E17F2-2293-4368-902E-424F54E2DBA6}"/>
                </a:ext>
                <a:ext uri="{147F2762-F138-4A5C-976F-8EAC2B608ADB}">
                  <a16:predDERef xmlns:a16="http://schemas.microsoft.com/office/drawing/2014/main" pred="{64702049-368A-43CD-90FD-C16AE49F04A7}"/>
                </a:ext>
              </a:extLst>
            </xdr:cNvPr>
            <xdr:cNvSpPr txBox="1"/>
          </xdr:nvSpPr>
          <xdr:spPr>
            <a:xfrm>
              <a:off x="7951305" y="30181831"/>
              <a:ext cx="1772478" cy="35535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panose="02040503050406030204" pitchFamily="18" charset="0"/>
                          </a:rPr>
                          <m:t>𝐴</m:t>
                        </m:r>
                        <m:r>
                          <a:rPr lang="pt-BR" sz="900" b="0" i="1">
                            <a:latin typeface="Cambria Math" panose="02040503050406030204" pitchFamily="18" charset="0"/>
                          </a:rPr>
                          <m:t>50.</m:t>
                        </m:r>
                        <m:r>
                          <a:rPr lang="pt-BR" sz="900" b="0" i="1">
                            <a:latin typeface="Cambria Math" panose="02040503050406030204" pitchFamily="18" charset="0"/>
                          </a:rPr>
                          <m:t>𝑀</m:t>
                        </m:r>
                      </m:num>
                      <m:den>
                        <m:r>
                          <a:rPr lang="pt-BR" sz="900" b="0" i="1">
                            <a:latin typeface="Cambria Math" panose="02040503050406030204" pitchFamily="18" charset="0"/>
                          </a:rPr>
                          <m:t>𝐴</m:t>
                        </m:r>
                        <m:r>
                          <a:rPr lang="pt-BR" sz="900" b="0" i="1">
                            <a:latin typeface="Cambria Math" panose="02040503050406030204" pitchFamily="18" charset="0"/>
                          </a:rPr>
                          <m:t>51.</m:t>
                        </m:r>
                        <m:r>
                          <a:rPr lang="pt-BR" sz="900" b="0" i="1">
                            <a:latin typeface="Cambria Math" panose="02040503050406030204" pitchFamily="18" charset="0"/>
                          </a:rPr>
                          <m:t>𝑀</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08" name="TextBox 107">
              <a:extLst>
                <a:ext uri="{FF2B5EF4-FFF2-40B4-BE49-F238E27FC236}">
                  <a16:creationId xmlns:a16="http://schemas.microsoft.com/office/drawing/2014/main" id="{3C1E17F2-2293-4368-902E-424F54E2DBA6}"/>
                </a:ext>
                <a:ext uri="{147F2762-F138-4A5C-976F-8EAC2B608ADB}">
                  <a16:predDERef xmlns:a16="http://schemas.microsoft.com/office/drawing/2014/main" pred="{64702049-368A-43CD-90FD-C16AE49F04A7}"/>
                </a:ext>
              </a:extLst>
            </xdr:cNvPr>
            <xdr:cNvSpPr txBox="1"/>
          </xdr:nvSpPr>
          <xdr:spPr>
            <a:xfrm>
              <a:off x="7951305" y="30181831"/>
              <a:ext cx="1772478" cy="35535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ctr">
              <a:sp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ctr"/>
              <a:r>
                <a:rPr lang="pt-BR" sz="900" i="0">
                  <a:latin typeface="Cambria Math"/>
                </a:rPr>
                <a:t>=</a:t>
              </a:r>
              <a:r>
                <a:rPr lang="pt-BR" sz="900" i="0">
                  <a:latin typeface="Cambria Math" panose="02040503050406030204" pitchFamily="18" charset="0"/>
                </a:rPr>
                <a:t>(</a:t>
              </a:r>
              <a:r>
                <a:rPr lang="pt-BR" sz="900" b="0" i="0">
                  <a:latin typeface="Cambria Math" panose="02040503050406030204" pitchFamily="18" charset="0"/>
                </a:rPr>
                <a:t>𝐴50.𝑀)/(𝐴51.𝑀)</a:t>
              </a:r>
              <a:r>
                <a:rPr lang="pt-BR" sz="900" b="0" i="0">
                  <a:solidFill>
                    <a:schemeClr val="tx1"/>
                  </a:solidFill>
                  <a:effectLst/>
                  <a:latin typeface="Cambria Math"/>
                  <a:ea typeface="+mn-ea"/>
                  <a:cs typeface="+mn-cs"/>
                </a:rPr>
                <a:t> 𝑥100</a:t>
              </a:r>
              <a:endParaRPr lang="pt-BR" sz="900"/>
            </a:p>
          </xdr:txBody>
        </xdr:sp>
      </mc:Fallback>
    </mc:AlternateContent>
    <xdr:clientData/>
  </xdr:twoCellAnchor>
  <xdr:oneCellAnchor>
    <xdr:from>
      <xdr:col>4</xdr:col>
      <xdr:colOff>519966</xdr:colOff>
      <xdr:row>81</xdr:row>
      <xdr:rowOff>98038</xdr:rowOff>
    </xdr:from>
    <xdr:ext cx="1772478" cy="227626"/>
    <mc:AlternateContent xmlns:mc="http://schemas.openxmlformats.org/markup-compatibility/2006" xmlns:a14="http://schemas.microsoft.com/office/drawing/2010/main">
      <mc:Choice Requires="a14">
        <xdr:sp macro="" textlink="">
          <xdr:nvSpPr>
            <xdr:cNvPr id="110" name="CaixaDeTexto 150">
              <a:extLst>
                <a:ext uri="{FF2B5EF4-FFF2-40B4-BE49-F238E27FC236}">
                  <a16:creationId xmlns:a16="http://schemas.microsoft.com/office/drawing/2014/main" id="{D9D311F5-F5B2-42C6-8DDE-B7EBDA795FE1}"/>
                </a:ext>
                <a:ext uri="{147F2762-F138-4A5C-976F-8EAC2B608ADB}">
                  <a16:predDERef xmlns:a16="http://schemas.microsoft.com/office/drawing/2014/main" pred="{FD1CEECB-D490-457C-B225-E07AEACFE131}"/>
                </a:ext>
              </a:extLst>
            </xdr:cNvPr>
            <xdr:cNvSpPr txBox="1"/>
          </xdr:nvSpPr>
          <xdr:spPr>
            <a:xfrm>
              <a:off x="6817049" y="30599205"/>
              <a:ext cx="1772478" cy="2276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A53.M</a:t>
              </a:r>
            </a:p>
          </xdr:txBody>
        </xdr:sp>
      </mc:Choice>
      <mc:Fallback xmlns="">
        <xdr:sp macro="" textlink="">
          <xdr:nvSpPr>
            <xdr:cNvPr id="110" name="CaixaDeTexto 150">
              <a:extLst>
                <a:ext uri="{FF2B5EF4-FFF2-40B4-BE49-F238E27FC236}">
                  <a16:creationId xmlns:a16="http://schemas.microsoft.com/office/drawing/2014/main" id="{D9D311F5-F5B2-42C6-8DDE-B7EBDA795FE1}"/>
                </a:ext>
                <a:ext uri="{147F2762-F138-4A5C-976F-8EAC2B608ADB}">
                  <a16:predDERef xmlns:a16="http://schemas.microsoft.com/office/drawing/2014/main" pred="{FD1CEECB-D490-457C-B225-E07AEACFE131}"/>
                </a:ext>
              </a:extLst>
            </xdr:cNvPr>
            <xdr:cNvSpPr txBox="1"/>
          </xdr:nvSpPr>
          <xdr:spPr>
            <a:xfrm>
              <a:off x="6817049" y="30599205"/>
              <a:ext cx="1772478" cy="2276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A53.M</a:t>
              </a:r>
            </a:p>
          </xdr:txBody>
        </xdr:sp>
      </mc:Fallback>
    </mc:AlternateContent>
    <xdr:clientData/>
  </xdr:oneCellAnchor>
  <xdr:oneCellAnchor>
    <xdr:from>
      <xdr:col>8</xdr:col>
      <xdr:colOff>79834</xdr:colOff>
      <xdr:row>81</xdr:row>
      <xdr:rowOff>26964</xdr:rowOff>
    </xdr:from>
    <xdr:ext cx="1101588" cy="358636"/>
    <mc:AlternateContent xmlns:mc="http://schemas.openxmlformats.org/markup-compatibility/2006" xmlns:a14="http://schemas.microsoft.com/office/drawing/2010/main">
      <mc:Choice Requires="a14">
        <xdr:sp macro="" textlink="">
          <xdr:nvSpPr>
            <xdr:cNvPr id="118" name="CaixaDeTexto 151">
              <a:extLst>
                <a:ext uri="{FF2B5EF4-FFF2-40B4-BE49-F238E27FC236}">
                  <a16:creationId xmlns:a16="http://schemas.microsoft.com/office/drawing/2014/main" id="{52A85C02-0B37-4049-B864-8DD7E5DD2660}"/>
                </a:ext>
                <a:ext uri="{147F2762-F138-4A5C-976F-8EAC2B608ADB}">
                  <a16:predDERef xmlns:a16="http://schemas.microsoft.com/office/drawing/2014/main" pred="{AD36464F-1743-4164-BC49-E3BBFF1EDE43}"/>
                </a:ext>
              </a:extLst>
            </xdr:cNvPr>
            <xdr:cNvSpPr txBox="1"/>
          </xdr:nvSpPr>
          <xdr:spPr>
            <a:xfrm>
              <a:off x="11213501" y="30528131"/>
              <a:ext cx="1101588" cy="3586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A52.M</a:t>
              </a:r>
            </a:p>
          </xdr:txBody>
        </xdr:sp>
      </mc:Choice>
      <mc:Fallback xmlns="">
        <xdr:sp macro="" textlink="">
          <xdr:nvSpPr>
            <xdr:cNvPr id="118" name="CaixaDeTexto 151">
              <a:extLst>
                <a:ext uri="{FF2B5EF4-FFF2-40B4-BE49-F238E27FC236}">
                  <a16:creationId xmlns:a16="http://schemas.microsoft.com/office/drawing/2014/main" id="{52A85C02-0B37-4049-B864-8DD7E5DD2660}"/>
                </a:ext>
                <a:ext uri="{147F2762-F138-4A5C-976F-8EAC2B608ADB}">
                  <a16:predDERef xmlns:a16="http://schemas.microsoft.com/office/drawing/2014/main" pred="{AD36464F-1743-4164-BC49-E3BBFF1EDE43}"/>
                </a:ext>
              </a:extLst>
            </xdr:cNvPr>
            <xdr:cNvSpPr txBox="1"/>
          </xdr:nvSpPr>
          <xdr:spPr>
            <a:xfrm>
              <a:off x="11213501" y="30528131"/>
              <a:ext cx="1101588" cy="3586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A52.M</a:t>
              </a:r>
            </a:p>
          </xdr:txBody>
        </xdr:sp>
      </mc:Fallback>
    </mc:AlternateContent>
    <xdr:clientData/>
  </xdr:oneCellAnchor>
  <xdr:oneCellAnchor>
    <xdr:from>
      <xdr:col>5</xdr:col>
      <xdr:colOff>41413</xdr:colOff>
      <xdr:row>83</xdr:row>
      <xdr:rowOff>16565</xdr:rowOff>
    </xdr:from>
    <xdr:ext cx="1764196" cy="405848"/>
    <mc:AlternateContent xmlns:mc="http://schemas.openxmlformats.org/markup-compatibility/2006" xmlns:a14="http://schemas.microsoft.com/office/drawing/2010/main">
      <mc:Choice Requires="a14">
        <xdr:sp macro="" textlink="">
          <xdr:nvSpPr>
            <xdr:cNvPr id="119" name="CaixaDeTexto 109">
              <a:extLst>
                <a:ext uri="{FF2B5EF4-FFF2-40B4-BE49-F238E27FC236}">
                  <a16:creationId xmlns:a16="http://schemas.microsoft.com/office/drawing/2014/main" id="{F63F5B8D-EF31-4912-888B-F0986062085B}"/>
                </a:ext>
              </a:extLst>
            </xdr:cNvPr>
            <xdr:cNvSpPr txBox="1"/>
          </xdr:nvSpPr>
          <xdr:spPr>
            <a:xfrm>
              <a:off x="7918174" y="31382804"/>
              <a:ext cx="1764196" cy="4058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Para xmlns:m="http://schemas.openxmlformats.org/officeDocument/2006/math">
                  <m:oMathParaPr>
                    <m:jc m:val="centerGroup"/>
                  </m:oMathParaPr>
                  <m:oMath xmlns:m="http://schemas.openxmlformats.org/officeDocument/2006/math">
                    <m:r>
                      <a:rPr lang="pt-BR" sz="900" i="1">
                        <a:latin typeface="Cambria Math"/>
                      </a:rPr>
                      <m:t>=</m:t>
                    </m:r>
                    <m:f>
                      <m:fPr>
                        <m:ctrlPr>
                          <a:rPr lang="pt-BR" sz="900" i="1">
                            <a:latin typeface="Cambria Math" panose="02040503050406030204" pitchFamily="18" charset="0"/>
                          </a:rPr>
                        </m:ctrlPr>
                      </m:fPr>
                      <m:num>
                        <m:r>
                          <a:rPr lang="pt-BR" sz="900" b="0" i="1">
                            <a:latin typeface="Cambria Math"/>
                          </a:rPr>
                          <m:t>𝐸</m:t>
                        </m:r>
                        <m:r>
                          <a:rPr lang="pt-BR" sz="900" b="0" i="1">
                            <a:latin typeface="Cambria Math"/>
                          </a:rPr>
                          <m:t>40.</m:t>
                        </m:r>
                        <m:r>
                          <a:rPr lang="pt-BR" sz="900" b="0" i="1">
                            <a:latin typeface="Cambria Math" panose="02040503050406030204" pitchFamily="18" charset="0"/>
                          </a:rPr>
                          <m:t>𝑀</m:t>
                        </m:r>
                      </m:num>
                      <m:den>
                        <m:r>
                          <a:rPr lang="pt-BR" sz="900" b="0" i="1">
                            <a:latin typeface="Cambria Math"/>
                          </a:rPr>
                          <m:t>𝐸</m:t>
                        </m:r>
                        <m:r>
                          <a:rPr lang="pt-BR" sz="900" b="0" i="1">
                            <a:latin typeface="Cambria Math"/>
                          </a:rPr>
                          <m:t>41.</m:t>
                        </m:r>
                        <m:r>
                          <a:rPr lang="pt-BR" sz="900" b="0" i="1">
                            <a:latin typeface="Cambria Math" panose="02040503050406030204" pitchFamily="18" charset="0"/>
                          </a:rPr>
                          <m:t>𝑀</m:t>
                        </m:r>
                      </m:den>
                    </m:f>
                    <m:r>
                      <a:rPr lang="pt-BR" sz="900" b="0" i="1">
                        <a:solidFill>
                          <a:schemeClr val="tx1"/>
                        </a:solidFill>
                        <a:effectLst/>
                        <a:latin typeface="Cambria Math"/>
                        <a:ea typeface="+mn-ea"/>
                        <a:cs typeface="+mn-cs"/>
                      </a:rPr>
                      <m:t>𝑥</m:t>
                    </m:r>
                    <m:r>
                      <a:rPr lang="pt-BR" sz="900" b="0" i="1">
                        <a:solidFill>
                          <a:schemeClr val="tx1"/>
                        </a:solidFill>
                        <a:effectLst/>
                        <a:latin typeface="Cambria Math"/>
                        <a:ea typeface="+mn-ea"/>
                        <a:cs typeface="+mn-cs"/>
                      </a:rPr>
                      <m:t>100</m:t>
                    </m:r>
                  </m:oMath>
                </m:oMathPara>
              </a14:m>
              <a:endParaRPr lang="pt-BR" sz="900"/>
            </a:p>
          </xdr:txBody>
        </xdr:sp>
      </mc:Choice>
      <mc:Fallback xmlns="">
        <xdr:sp macro="" textlink="">
          <xdr:nvSpPr>
            <xdr:cNvPr id="119" name="CaixaDeTexto 109">
              <a:extLst>
                <a:ext uri="{FF2B5EF4-FFF2-40B4-BE49-F238E27FC236}">
                  <a16:creationId xmlns:a16="http://schemas.microsoft.com/office/drawing/2014/main" id="{F63F5B8D-EF31-4912-888B-F0986062085B}"/>
                </a:ext>
              </a:extLst>
            </xdr:cNvPr>
            <xdr:cNvSpPr txBox="1"/>
          </xdr:nvSpPr>
          <xdr:spPr>
            <a:xfrm>
              <a:off x="7918174" y="31382804"/>
              <a:ext cx="1764196" cy="40584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i="0">
                  <a:latin typeface="Cambria Math" panose="02040503050406030204" pitchFamily="18" charset="0"/>
                </a:rPr>
                <a:t>(</a:t>
              </a:r>
              <a:r>
                <a:rPr lang="pt-BR" sz="900" b="0" i="0">
                  <a:latin typeface="Cambria Math"/>
                </a:rPr>
                <a:t>𝐸40</a:t>
              </a:r>
              <a:r>
                <a:rPr lang="pt-BR" sz="900" b="0" i="0">
                  <a:latin typeface="Cambria Math" panose="02040503050406030204" pitchFamily="18" charset="0"/>
                </a:rPr>
                <a:t>.𝑀)/(</a:t>
              </a:r>
              <a:r>
                <a:rPr lang="pt-BR" sz="900" b="0" i="0">
                  <a:latin typeface="Cambria Math"/>
                </a:rPr>
                <a:t>𝐸41</a:t>
              </a:r>
              <a:r>
                <a:rPr lang="pt-BR" sz="900" b="0" i="0">
                  <a:latin typeface="Cambria Math" panose="02040503050406030204" pitchFamily="18" charset="0"/>
                </a:rPr>
                <a:t>.𝑀)</a:t>
              </a:r>
              <a:r>
                <a:rPr lang="pt-BR" sz="900" b="0" i="0">
                  <a:solidFill>
                    <a:schemeClr val="tx1"/>
                  </a:solidFill>
                  <a:effectLst/>
                  <a:latin typeface="Cambria Math"/>
                  <a:ea typeface="+mn-ea"/>
                  <a:cs typeface="+mn-cs"/>
                </a:rPr>
                <a:t> 𝑥100</a:t>
              </a:r>
              <a:endParaRPr lang="pt-BR" sz="900"/>
            </a:p>
          </xdr:txBody>
        </xdr:sp>
      </mc:Fallback>
    </mc:AlternateContent>
    <xdr:clientData/>
  </xdr:oneCellAnchor>
  <xdr:oneCellAnchor>
    <xdr:from>
      <xdr:col>4</xdr:col>
      <xdr:colOff>541130</xdr:colOff>
      <xdr:row>84</xdr:row>
      <xdr:rowOff>437599</xdr:rowOff>
    </xdr:from>
    <xdr:ext cx="1755913" cy="488673"/>
    <mc:AlternateContent xmlns:mc="http://schemas.openxmlformats.org/markup-compatibility/2006" xmlns:a14="http://schemas.microsoft.com/office/drawing/2010/main">
      <mc:Choice Requires="a14">
        <xdr:sp macro="" textlink="">
          <xdr:nvSpPr>
            <xdr:cNvPr id="120" name="CaixaDeTexto 108">
              <a:extLst>
                <a:ext uri="{FF2B5EF4-FFF2-40B4-BE49-F238E27FC236}">
                  <a16:creationId xmlns:a16="http://schemas.microsoft.com/office/drawing/2014/main" id="{8799631A-2C87-4C1E-8EC8-D1D131047144}"/>
                </a:ext>
                <a:ext uri="{147F2762-F138-4A5C-976F-8EAC2B608ADB}">
                  <a16:predDERef xmlns:a16="http://schemas.microsoft.com/office/drawing/2014/main" pred="{5481C6F1-5198-4D43-A1DB-36A77C3CAA89}"/>
                </a:ext>
              </a:extLst>
            </xdr:cNvPr>
            <xdr:cNvSpPr txBox="1"/>
          </xdr:nvSpPr>
          <xdr:spPr>
            <a:xfrm>
              <a:off x="6838213" y="32177016"/>
              <a:ext cx="1755913" cy="4886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a:rPr>
                    <m:t>=</m:t>
                  </m:r>
                </m:oMath>
              </a14:m>
              <a:r>
                <a:rPr lang="pt-BR" sz="900" i="1"/>
                <a:t> </a:t>
              </a:r>
              <a:r>
                <a:rPr lang="pt-BR" sz="900" i="1">
                  <a:latin typeface="Cambria Math" panose="02040503050406030204" pitchFamily="18" charset="0"/>
                  <a:ea typeface="Cambria Math" panose="02040503050406030204" pitchFamily="18" charset="0"/>
                </a:rPr>
                <a:t>E43.M</a:t>
              </a:r>
            </a:p>
          </xdr:txBody>
        </xdr:sp>
      </mc:Choice>
      <mc:Fallback xmlns="">
        <xdr:sp macro="" textlink="">
          <xdr:nvSpPr>
            <xdr:cNvPr id="120" name="CaixaDeTexto 108">
              <a:extLst>
                <a:ext uri="{FF2B5EF4-FFF2-40B4-BE49-F238E27FC236}">
                  <a16:creationId xmlns:a16="http://schemas.microsoft.com/office/drawing/2014/main" id="{8799631A-2C87-4C1E-8EC8-D1D131047144}"/>
                </a:ext>
                <a:ext uri="{147F2762-F138-4A5C-976F-8EAC2B608ADB}">
                  <a16:predDERef xmlns:a16="http://schemas.microsoft.com/office/drawing/2014/main" pred="{5481C6F1-5198-4D43-A1DB-36A77C3CAA89}"/>
                </a:ext>
              </a:extLst>
            </xdr:cNvPr>
            <xdr:cNvSpPr txBox="1"/>
          </xdr:nvSpPr>
          <xdr:spPr>
            <a:xfrm>
              <a:off x="6838213" y="32177016"/>
              <a:ext cx="1755913" cy="4886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a:rPr>
                <a:t>=</a:t>
              </a:r>
              <a:r>
                <a:rPr lang="pt-BR" sz="900" i="1"/>
                <a:t> </a:t>
              </a:r>
              <a:r>
                <a:rPr lang="pt-BR" sz="900" i="1">
                  <a:latin typeface="Cambria Math" panose="02040503050406030204" pitchFamily="18" charset="0"/>
                  <a:ea typeface="Cambria Math" panose="02040503050406030204" pitchFamily="18" charset="0"/>
                </a:rPr>
                <a:t>E43.M</a:t>
              </a:r>
            </a:p>
          </xdr:txBody>
        </xdr:sp>
      </mc:Fallback>
    </mc:AlternateContent>
    <xdr:clientData/>
  </xdr:oneCellAnchor>
  <xdr:oneCellAnchor>
    <xdr:from>
      <xdr:col>8</xdr:col>
      <xdr:colOff>119593</xdr:colOff>
      <xdr:row>85</xdr:row>
      <xdr:rowOff>52918</xdr:rowOff>
    </xdr:from>
    <xdr:ext cx="1066799" cy="306456"/>
    <mc:AlternateContent xmlns:mc="http://schemas.openxmlformats.org/markup-compatibility/2006" xmlns:a14="http://schemas.microsoft.com/office/drawing/2010/main">
      <mc:Choice Requires="a14">
        <xdr:sp macro="" textlink="">
          <xdr:nvSpPr>
            <xdr:cNvPr id="122" name="CaixaDeTexto 121">
              <a:extLst>
                <a:ext uri="{FF2B5EF4-FFF2-40B4-BE49-F238E27FC236}">
                  <a16:creationId xmlns:a16="http://schemas.microsoft.com/office/drawing/2014/main" id="{BA7898BB-4835-465A-9814-031B2D6AAF0E}"/>
                </a:ext>
              </a:extLst>
            </xdr:cNvPr>
            <xdr:cNvSpPr txBox="1"/>
          </xdr:nvSpPr>
          <xdr:spPr>
            <a:xfrm>
              <a:off x="11253260" y="32247418"/>
              <a:ext cx="1066799" cy="3064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14:m>
                <m:oMath xmlns:m="http://schemas.openxmlformats.org/officeDocument/2006/math">
                  <m:r>
                    <a:rPr lang="pt-BR" sz="900" i="1">
                      <a:latin typeface="Cambria Math" panose="02040503050406030204" pitchFamily="18" charset="0"/>
                      <a:ea typeface="Cambria Math" panose="02040503050406030204" pitchFamily="18" charset="0"/>
                    </a:rPr>
                    <m:t>=</m:t>
                  </m:r>
                </m:oMath>
              </a14:m>
              <a:r>
                <a:rPr lang="pt-BR" sz="900" i="1">
                  <a:latin typeface="Cambria Math" panose="02040503050406030204" pitchFamily="18" charset="0"/>
                  <a:ea typeface="Cambria Math" panose="02040503050406030204" pitchFamily="18" charset="0"/>
                </a:rPr>
                <a:t> E42.M</a:t>
              </a:r>
            </a:p>
          </xdr:txBody>
        </xdr:sp>
      </mc:Choice>
      <mc:Fallback xmlns="">
        <xdr:sp macro="" textlink="">
          <xdr:nvSpPr>
            <xdr:cNvPr id="122" name="CaixaDeTexto 121">
              <a:extLst>
                <a:ext uri="{FF2B5EF4-FFF2-40B4-BE49-F238E27FC236}">
                  <a16:creationId xmlns:a16="http://schemas.microsoft.com/office/drawing/2014/main" id="{BA7898BB-4835-465A-9814-031B2D6AAF0E}"/>
                </a:ext>
              </a:extLst>
            </xdr:cNvPr>
            <xdr:cNvSpPr txBox="1"/>
          </xdr:nvSpPr>
          <xdr:spPr>
            <a:xfrm>
              <a:off x="11253260" y="32247418"/>
              <a:ext cx="1066799" cy="30645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lang="pt-BR" sz="900" i="0">
                  <a:latin typeface="Cambria Math" panose="02040503050406030204" pitchFamily="18" charset="0"/>
                  <a:ea typeface="Cambria Math" panose="02040503050406030204" pitchFamily="18" charset="0"/>
                </a:rPr>
                <a:t>=</a:t>
              </a:r>
              <a:r>
                <a:rPr lang="pt-BR" sz="900" i="1">
                  <a:latin typeface="Cambria Math" panose="02040503050406030204" pitchFamily="18" charset="0"/>
                  <a:ea typeface="Cambria Math" panose="02040503050406030204" pitchFamily="18" charset="0"/>
                </a:rPr>
                <a:t> E42.M</a:t>
              </a:r>
            </a:p>
          </xdr:txBody>
        </xdr:sp>
      </mc:Fallback>
    </mc:AlternateContent>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8"/>
  <sheetViews>
    <sheetView topLeftCell="A13" workbookViewId="0">
      <selection activeCell="C18" sqref="C18:I20"/>
    </sheetView>
  </sheetViews>
  <sheetFormatPr defaultRowHeight="15" x14ac:dyDescent="0.25"/>
  <cols>
    <col min="2" max="2" width="13.28515625" customWidth="1"/>
    <col min="3" max="3" width="46.5703125" customWidth="1"/>
    <col min="4" max="4" width="39" customWidth="1"/>
    <col min="5" max="5" width="31.5703125" customWidth="1"/>
    <col min="6" max="6" width="22.85546875" customWidth="1"/>
    <col min="7" max="7" width="26" customWidth="1"/>
    <col min="8" max="8" width="23.28515625" customWidth="1"/>
    <col min="9" max="9" width="23.7109375" customWidth="1"/>
    <col min="10" max="37" width="9.140625" customWidth="1"/>
  </cols>
  <sheetData>
    <row r="1" spans="1:39" x14ac:dyDescent="0.25">
      <c r="A1" s="305" t="s">
        <v>0</v>
      </c>
      <c r="B1" s="306"/>
      <c r="C1" s="306"/>
      <c r="D1" s="306"/>
      <c r="E1" s="306"/>
      <c r="F1" s="306"/>
      <c r="G1" s="306"/>
      <c r="H1" s="307"/>
    </row>
    <row r="2" spans="1:39" s="7" customFormat="1" ht="24" customHeight="1" x14ac:dyDescent="0.25">
      <c r="A2" s="292" t="s">
        <v>1</v>
      </c>
      <c r="B2" s="9" t="s">
        <v>2</v>
      </c>
      <c r="C2" s="308" t="s">
        <v>3</v>
      </c>
      <c r="D2" s="309"/>
      <c r="E2" s="309"/>
      <c r="F2" s="309"/>
      <c r="G2" s="309"/>
      <c r="H2" s="310"/>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8"/>
    </row>
    <row r="3" spans="1:39" s="7" customFormat="1" ht="26.25" customHeight="1" x14ac:dyDescent="0.25">
      <c r="A3" s="293"/>
      <c r="B3" s="9" t="s">
        <v>4</v>
      </c>
      <c r="C3" s="311" t="s">
        <v>5</v>
      </c>
      <c r="D3" s="312"/>
      <c r="E3" s="311" t="s">
        <v>6</v>
      </c>
      <c r="F3" s="313"/>
      <c r="G3" s="313"/>
      <c r="H3" s="31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8"/>
    </row>
    <row r="4" spans="1:39" s="7" customFormat="1" ht="47.25" customHeight="1" x14ac:dyDescent="0.25">
      <c r="A4" s="294"/>
      <c r="B4" s="9" t="s">
        <v>7</v>
      </c>
      <c r="C4" s="246" t="s">
        <v>8</v>
      </c>
      <c r="D4" s="15" t="s">
        <v>9</v>
      </c>
      <c r="E4" s="15" t="s">
        <v>10</v>
      </c>
      <c r="F4" s="15" t="s">
        <v>11</v>
      </c>
      <c r="G4" s="246" t="s">
        <v>12</v>
      </c>
      <c r="H4" s="15" t="s">
        <v>13</v>
      </c>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8"/>
    </row>
    <row r="5" spans="1:39" ht="12" customHeight="1" x14ac:dyDescent="0.25">
      <c r="B5" s="16"/>
      <c r="C5" s="16"/>
      <c r="D5" s="16"/>
      <c r="E5" s="16"/>
      <c r="F5" s="16"/>
      <c r="G5" s="16"/>
      <c r="H5" s="16"/>
    </row>
    <row r="6" spans="1:39" s="7" customFormat="1" ht="26.25" customHeight="1" x14ac:dyDescent="0.25">
      <c r="A6" s="292" t="s">
        <v>14</v>
      </c>
      <c r="B6" s="9" t="s">
        <v>2</v>
      </c>
      <c r="C6" s="295" t="s">
        <v>15</v>
      </c>
      <c r="D6" s="296"/>
      <c r="E6" s="296"/>
      <c r="F6" s="296"/>
      <c r="G6" s="296"/>
      <c r="H6" s="297"/>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8"/>
    </row>
    <row r="7" spans="1:39" s="7" customFormat="1" ht="28.5" customHeight="1" x14ac:dyDescent="0.25">
      <c r="A7" s="293"/>
      <c r="B7" s="9" t="s">
        <v>4</v>
      </c>
      <c r="C7" s="244" t="s">
        <v>16</v>
      </c>
      <c r="D7" s="298" t="s">
        <v>17</v>
      </c>
      <c r="E7" s="299"/>
      <c r="F7" s="299"/>
      <c r="G7" s="299"/>
      <c r="H7" s="300"/>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8"/>
    </row>
    <row r="8" spans="1:39" s="7" customFormat="1" ht="39.950000000000003" customHeight="1" x14ac:dyDescent="0.25">
      <c r="A8" s="294"/>
      <c r="B8" s="9" t="s">
        <v>7</v>
      </c>
      <c r="C8" s="12" t="s">
        <v>18</v>
      </c>
      <c r="D8" s="11" t="s">
        <v>19</v>
      </c>
      <c r="E8" s="11" t="s">
        <v>20</v>
      </c>
      <c r="F8" s="12" t="s">
        <v>21</v>
      </c>
      <c r="G8" s="12" t="s">
        <v>22</v>
      </c>
      <c r="H8" s="11" t="s">
        <v>23</v>
      </c>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8"/>
    </row>
    <row r="9" spans="1:39" s="2" customFormat="1" ht="9.75" customHeight="1" x14ac:dyDescent="0.25">
      <c r="A9" s="5"/>
      <c r="B9" s="6"/>
      <c r="C9" s="6"/>
      <c r="D9" s="6"/>
      <c r="E9" s="6"/>
      <c r="F9" s="6"/>
      <c r="G9" s="6"/>
      <c r="H9" s="6"/>
    </row>
    <row r="10" spans="1:39" s="2" customFormat="1" ht="30" customHeight="1" x14ac:dyDescent="0.25">
      <c r="A10" s="292" t="s">
        <v>24</v>
      </c>
      <c r="B10" s="9" t="s">
        <v>2</v>
      </c>
      <c r="C10" s="301" t="s">
        <v>25</v>
      </c>
      <c r="D10" s="302"/>
      <c r="E10" s="302"/>
      <c r="F10" s="302"/>
      <c r="G10" s="302"/>
      <c r="H10" s="303"/>
      <c r="I10"/>
    </row>
    <row r="11" spans="1:39" s="2" customFormat="1" ht="30" customHeight="1" x14ac:dyDescent="0.25">
      <c r="A11" s="293"/>
      <c r="B11" s="9" t="s">
        <v>4</v>
      </c>
      <c r="C11" s="13" t="s">
        <v>26</v>
      </c>
      <c r="D11" s="304" t="s">
        <v>27</v>
      </c>
      <c r="E11" s="304"/>
      <c r="F11" s="304" t="s">
        <v>28</v>
      </c>
      <c r="G11" s="304"/>
      <c r="H11" s="304"/>
    </row>
    <row r="12" spans="1:39" s="2" customFormat="1" ht="30" customHeight="1" x14ac:dyDescent="0.25">
      <c r="A12" s="294"/>
      <c r="B12" s="9" t="s">
        <v>7</v>
      </c>
      <c r="C12" s="1" t="s">
        <v>29</v>
      </c>
      <c r="D12" s="1" t="s">
        <v>30</v>
      </c>
      <c r="E12" s="1" t="s">
        <v>31</v>
      </c>
      <c r="F12" s="1" t="s">
        <v>32</v>
      </c>
      <c r="G12" s="1" t="s">
        <v>33</v>
      </c>
      <c r="H12" s="14" t="s">
        <v>34</v>
      </c>
    </row>
    <row r="13" spans="1:39" s="2" customFormat="1" ht="15" customHeight="1" x14ac:dyDescent="0.25">
      <c r="A13" s="5"/>
    </row>
    <row r="14" spans="1:39" s="2" customFormat="1" ht="24" customHeight="1" x14ac:dyDescent="0.25">
      <c r="A14" s="292" t="s">
        <v>35</v>
      </c>
      <c r="B14" s="9" t="s">
        <v>2</v>
      </c>
      <c r="C14" s="314" t="s">
        <v>36</v>
      </c>
      <c r="D14" s="314"/>
      <c r="E14" s="314"/>
      <c r="F14" s="314"/>
      <c r="G14" s="314"/>
    </row>
    <row r="15" spans="1:39" s="2" customFormat="1" ht="35.25" customHeight="1" x14ac:dyDescent="0.25">
      <c r="A15" s="293"/>
      <c r="B15" s="9" t="s">
        <v>4</v>
      </c>
      <c r="C15" s="247" t="s">
        <v>37</v>
      </c>
      <c r="D15" s="247" t="s">
        <v>38</v>
      </c>
      <c r="E15" s="315" t="s">
        <v>39</v>
      </c>
      <c r="F15" s="316"/>
      <c r="G15" s="317"/>
    </row>
    <row r="16" spans="1:39" s="2" customFormat="1" ht="35.25" customHeight="1" x14ac:dyDescent="0.25">
      <c r="A16" s="294"/>
      <c r="B16" s="9" t="s">
        <v>7</v>
      </c>
      <c r="C16" s="17" t="s">
        <v>40</v>
      </c>
      <c r="D16" s="17" t="s">
        <v>41</v>
      </c>
      <c r="E16" s="17" t="s">
        <v>42</v>
      </c>
      <c r="F16" s="17" t="s">
        <v>43</v>
      </c>
      <c r="G16" s="17" t="s">
        <v>44</v>
      </c>
    </row>
    <row r="17" spans="1:9" ht="21.75" customHeight="1" x14ac:dyDescent="0.25"/>
    <row r="18" spans="1:9" s="2" customFormat="1" ht="25.5" customHeight="1" x14ac:dyDescent="0.25">
      <c r="A18" s="292" t="s">
        <v>45</v>
      </c>
      <c r="B18" s="9" t="s">
        <v>2</v>
      </c>
      <c r="C18" s="329" t="s">
        <v>46</v>
      </c>
      <c r="D18" s="330"/>
      <c r="E18" s="330"/>
      <c r="F18" s="330"/>
      <c r="G18" s="330"/>
      <c r="H18" s="330"/>
      <c r="I18" s="331"/>
    </row>
    <row r="19" spans="1:9" s="2" customFormat="1" ht="35.25" customHeight="1" x14ac:dyDescent="0.25">
      <c r="A19" s="293"/>
      <c r="B19" s="9" t="s">
        <v>4</v>
      </c>
      <c r="C19" s="4" t="s">
        <v>47</v>
      </c>
      <c r="D19" s="321" t="s">
        <v>48</v>
      </c>
      <c r="E19" s="322"/>
      <c r="F19" s="322"/>
      <c r="G19" s="322"/>
      <c r="H19" s="322"/>
      <c r="I19" s="323"/>
    </row>
    <row r="20" spans="1:9" s="2" customFormat="1" ht="39.950000000000003" customHeight="1" x14ac:dyDescent="0.25">
      <c r="A20" s="294"/>
      <c r="B20" s="9" t="s">
        <v>7</v>
      </c>
      <c r="C20" s="3" t="s">
        <v>49</v>
      </c>
      <c r="D20" s="3" t="s">
        <v>50</v>
      </c>
      <c r="E20" s="3" t="s">
        <v>51</v>
      </c>
      <c r="F20" s="3" t="s">
        <v>52</v>
      </c>
      <c r="G20" s="3" t="s">
        <v>53</v>
      </c>
      <c r="H20" s="3" t="s">
        <v>54</v>
      </c>
      <c r="I20" s="3" t="s">
        <v>55</v>
      </c>
    </row>
    <row r="21" spans="1:9" ht="37.5" customHeight="1" x14ac:dyDescent="0.25"/>
    <row r="22" spans="1:9" s="2" customFormat="1" ht="27.75" customHeight="1" x14ac:dyDescent="0.25">
      <c r="A22" s="292" t="s">
        <v>56</v>
      </c>
      <c r="B22" s="9" t="s">
        <v>2</v>
      </c>
      <c r="C22" s="318" t="s">
        <v>57</v>
      </c>
      <c r="D22" s="319"/>
      <c r="E22" s="320"/>
      <c r="F22"/>
      <c r="G22"/>
      <c r="H22"/>
      <c r="I22"/>
    </row>
    <row r="23" spans="1:9" s="2" customFormat="1" ht="26.25" customHeight="1" x14ac:dyDescent="0.25">
      <c r="A23" s="293"/>
      <c r="B23" s="9" t="s">
        <v>4</v>
      </c>
      <c r="C23" s="245" t="s">
        <v>58</v>
      </c>
      <c r="D23" s="324" t="s">
        <v>59</v>
      </c>
      <c r="E23" s="325"/>
      <c r="F23"/>
      <c r="G23"/>
      <c r="H23"/>
      <c r="I23"/>
    </row>
    <row r="24" spans="1:9" s="2" customFormat="1" ht="39.950000000000003" customHeight="1" x14ac:dyDescent="0.25">
      <c r="A24" s="294"/>
      <c r="B24" s="9" t="s">
        <v>7</v>
      </c>
      <c r="C24" s="18" t="s">
        <v>60</v>
      </c>
      <c r="D24" s="18" t="s">
        <v>61</v>
      </c>
      <c r="E24" s="18" t="s">
        <v>62</v>
      </c>
    </row>
    <row r="26" spans="1:9" ht="15.75" x14ac:dyDescent="0.25">
      <c r="A26" s="292" t="s">
        <v>63</v>
      </c>
      <c r="B26" s="9" t="s">
        <v>2</v>
      </c>
      <c r="C26" s="326" t="s">
        <v>64</v>
      </c>
      <c r="D26" s="327"/>
      <c r="E26" s="328"/>
    </row>
    <row r="27" spans="1:9" ht="15.75" x14ac:dyDescent="0.25">
      <c r="A27" s="293"/>
      <c r="B27" s="9" t="s">
        <v>4</v>
      </c>
      <c r="C27" s="19" t="s">
        <v>65</v>
      </c>
      <c r="D27" s="326" t="s">
        <v>66</v>
      </c>
      <c r="E27" s="328"/>
    </row>
    <row r="28" spans="1:9" ht="31.5" x14ac:dyDescent="0.25">
      <c r="A28" s="294"/>
      <c r="B28" s="9" t="s">
        <v>7</v>
      </c>
      <c r="C28" s="19" t="s">
        <v>67</v>
      </c>
      <c r="D28" s="19" t="s">
        <v>68</v>
      </c>
      <c r="E28" s="19" t="s">
        <v>69</v>
      </c>
    </row>
  </sheetData>
  <mergeCells count="24">
    <mergeCell ref="A26:A28"/>
    <mergeCell ref="C26:E26"/>
    <mergeCell ref="D27:E27"/>
    <mergeCell ref="A18:A20"/>
    <mergeCell ref="C18:I18"/>
    <mergeCell ref="C14:G14"/>
    <mergeCell ref="E15:G15"/>
    <mergeCell ref="A14:A16"/>
    <mergeCell ref="A22:A24"/>
    <mergeCell ref="C22:E22"/>
    <mergeCell ref="D19:I19"/>
    <mergeCell ref="D23:E23"/>
    <mergeCell ref="A1:H1"/>
    <mergeCell ref="A2:A4"/>
    <mergeCell ref="C2:H2"/>
    <mergeCell ref="C3:D3"/>
    <mergeCell ref="E3:H3"/>
    <mergeCell ref="A6:A8"/>
    <mergeCell ref="C6:H6"/>
    <mergeCell ref="D7:H7"/>
    <mergeCell ref="A10:A12"/>
    <mergeCell ref="C10:H10"/>
    <mergeCell ref="D11:E11"/>
    <mergeCell ref="F11:H11"/>
  </mergeCells>
  <phoneticPr fontId="6" type="noConversion"/>
  <printOptions horizontalCentered="1" verticalCentered="1"/>
  <pageMargins left="0.31496062992125984" right="0.31496062992125984" top="0.39370078740157483" bottom="0.39370078740157483" header="0.31496062992125984" footer="0.31496062992125984"/>
  <pageSetup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zoomScaleNormal="100" zoomScaleSheetLayoutView="100" workbookViewId="0">
      <selection activeCell="D8" sqref="D8"/>
    </sheetView>
  </sheetViews>
  <sheetFormatPr defaultRowHeight="15" x14ac:dyDescent="0.25"/>
  <cols>
    <col min="1" max="1" width="22" style="23" customWidth="1"/>
    <col min="2" max="2" width="22" style="33" customWidth="1"/>
    <col min="3" max="3" width="7.5703125" style="23" customWidth="1"/>
    <col min="4" max="4" width="40.5703125" style="213" customWidth="1"/>
    <col min="5" max="5" width="9.5703125" style="24" customWidth="1"/>
    <col min="6" max="7" width="21.140625" style="24" customWidth="1"/>
    <col min="8" max="8" width="66" style="24" customWidth="1"/>
    <col min="9" max="9" width="9.140625" style="23"/>
    <col min="10" max="10" width="73.140625" style="23" customWidth="1"/>
    <col min="11" max="16384" width="9.140625" style="23"/>
  </cols>
  <sheetData>
    <row r="1" spans="1:8" ht="18.75" customHeight="1" x14ac:dyDescent="0.25">
      <c r="A1" s="154" t="s">
        <v>70</v>
      </c>
      <c r="B1" s="153"/>
      <c r="C1" s="135"/>
      <c r="G1" s="23"/>
      <c r="H1" s="23"/>
    </row>
    <row r="2" spans="1:8" ht="18.75" customHeight="1" x14ac:dyDescent="0.25">
      <c r="A2" s="154"/>
      <c r="B2" s="153"/>
      <c r="C2" s="135"/>
      <c r="G2" s="23"/>
      <c r="H2" s="23"/>
    </row>
    <row r="3" spans="1:8" s="22" customFormat="1" ht="31.5" customHeight="1" x14ac:dyDescent="0.25">
      <c r="A3" s="145" t="s">
        <v>71</v>
      </c>
      <c r="B3" s="145" t="s">
        <v>72</v>
      </c>
      <c r="C3" s="145" t="s">
        <v>73</v>
      </c>
      <c r="D3" s="131" t="s">
        <v>74</v>
      </c>
      <c r="E3" s="146" t="s">
        <v>75</v>
      </c>
      <c r="F3" s="131" t="s">
        <v>76</v>
      </c>
      <c r="G3" s="131" t="s">
        <v>77</v>
      </c>
      <c r="H3" s="131" t="s">
        <v>78</v>
      </c>
    </row>
    <row r="4" spans="1:8" ht="31.5" customHeight="1" x14ac:dyDescent="0.25">
      <c r="A4" s="358" t="s">
        <v>79</v>
      </c>
      <c r="B4" s="362" t="s">
        <v>80</v>
      </c>
      <c r="C4" s="50" t="s">
        <v>81</v>
      </c>
      <c r="D4" s="214" t="s">
        <v>82</v>
      </c>
      <c r="E4" s="51" t="s">
        <v>83</v>
      </c>
      <c r="F4" s="170"/>
      <c r="G4" s="170"/>
      <c r="H4" s="253"/>
    </row>
    <row r="5" spans="1:8" ht="31.5" customHeight="1" x14ac:dyDescent="0.25">
      <c r="A5" s="359"/>
      <c r="B5" s="363"/>
      <c r="C5" s="34" t="s">
        <v>84</v>
      </c>
      <c r="D5" s="215" t="s">
        <v>85</v>
      </c>
      <c r="E5" s="36" t="s">
        <v>83</v>
      </c>
      <c r="F5" s="171"/>
      <c r="G5" s="171"/>
      <c r="H5" s="254"/>
    </row>
    <row r="6" spans="1:8" ht="31.5" customHeight="1" x14ac:dyDescent="0.25">
      <c r="A6" s="359"/>
      <c r="B6" s="363" t="s">
        <v>86</v>
      </c>
      <c r="C6" s="34" t="s">
        <v>87</v>
      </c>
      <c r="D6" s="215" t="s">
        <v>88</v>
      </c>
      <c r="E6" s="36" t="s">
        <v>83</v>
      </c>
      <c r="F6" s="171"/>
      <c r="G6" s="171"/>
      <c r="H6" s="254"/>
    </row>
    <row r="7" spans="1:8" ht="31.5" customHeight="1" x14ac:dyDescent="0.25">
      <c r="A7" s="359"/>
      <c r="B7" s="363"/>
      <c r="C7" s="34" t="s">
        <v>89</v>
      </c>
      <c r="D7" s="215" t="s">
        <v>90</v>
      </c>
      <c r="E7" s="36" t="s">
        <v>83</v>
      </c>
      <c r="F7" s="171"/>
      <c r="G7" s="171"/>
      <c r="H7" s="254"/>
    </row>
    <row r="8" spans="1:8" ht="31.5" customHeight="1" x14ac:dyDescent="0.25">
      <c r="A8" s="359"/>
      <c r="B8" s="363"/>
      <c r="C8" s="34" t="s">
        <v>91</v>
      </c>
      <c r="D8" s="215" t="s">
        <v>92</v>
      </c>
      <c r="E8" s="36" t="s">
        <v>83</v>
      </c>
      <c r="F8" s="171"/>
      <c r="G8" s="171"/>
      <c r="H8" s="254"/>
    </row>
    <row r="9" spans="1:8" ht="31.5" customHeight="1" x14ac:dyDescent="0.25">
      <c r="A9" s="359"/>
      <c r="B9" s="363" t="s">
        <v>93</v>
      </c>
      <c r="C9" s="34" t="s">
        <v>94</v>
      </c>
      <c r="D9" s="215" t="s">
        <v>95</v>
      </c>
      <c r="E9" s="36" t="s">
        <v>83</v>
      </c>
      <c r="F9" s="171"/>
      <c r="G9" s="171"/>
      <c r="H9" s="254"/>
    </row>
    <row r="10" spans="1:8" ht="31.5" customHeight="1" x14ac:dyDescent="0.25">
      <c r="A10" s="359"/>
      <c r="B10" s="363"/>
      <c r="C10" s="34" t="s">
        <v>96</v>
      </c>
      <c r="D10" s="215" t="s">
        <v>97</v>
      </c>
      <c r="E10" s="36" t="s">
        <v>83</v>
      </c>
      <c r="F10" s="171"/>
      <c r="G10" s="171"/>
      <c r="H10" s="254"/>
    </row>
    <row r="11" spans="1:8" ht="31.5" customHeight="1" x14ac:dyDescent="0.25">
      <c r="A11" s="359"/>
      <c r="B11" s="363" t="s">
        <v>98</v>
      </c>
      <c r="C11" s="34" t="s">
        <v>99</v>
      </c>
      <c r="D11" s="215" t="s">
        <v>100</v>
      </c>
      <c r="E11" s="36" t="s">
        <v>83</v>
      </c>
      <c r="F11" s="171"/>
      <c r="G11" s="171"/>
      <c r="H11" s="254"/>
    </row>
    <row r="12" spans="1:8" ht="31.5" customHeight="1" x14ac:dyDescent="0.25">
      <c r="A12" s="359"/>
      <c r="B12" s="363"/>
      <c r="C12" s="34" t="s">
        <v>101</v>
      </c>
      <c r="D12" s="215" t="s">
        <v>102</v>
      </c>
      <c r="E12" s="36" t="s">
        <v>83</v>
      </c>
      <c r="F12" s="171"/>
      <c r="G12" s="171"/>
      <c r="H12" s="254"/>
    </row>
    <row r="13" spans="1:8" ht="31.5" customHeight="1" x14ac:dyDescent="0.25">
      <c r="A13" s="359"/>
      <c r="B13" s="363"/>
      <c r="C13" s="34" t="s">
        <v>103</v>
      </c>
      <c r="D13" s="215" t="s">
        <v>104</v>
      </c>
      <c r="E13" s="36" t="s">
        <v>83</v>
      </c>
      <c r="F13" s="171"/>
      <c r="G13" s="171"/>
      <c r="H13" s="254"/>
    </row>
    <row r="14" spans="1:8" ht="31.5" customHeight="1" x14ac:dyDescent="0.25">
      <c r="A14" s="359"/>
      <c r="B14" s="363" t="s">
        <v>105</v>
      </c>
      <c r="C14" s="34" t="s">
        <v>106</v>
      </c>
      <c r="D14" s="215" t="s">
        <v>107</v>
      </c>
      <c r="E14" s="36" t="s">
        <v>83</v>
      </c>
      <c r="F14" s="171"/>
      <c r="G14" s="171"/>
      <c r="H14" s="254"/>
    </row>
    <row r="15" spans="1:8" ht="31.5" customHeight="1" x14ac:dyDescent="0.25">
      <c r="A15" s="359"/>
      <c r="B15" s="363"/>
      <c r="C15" s="34" t="s">
        <v>108</v>
      </c>
      <c r="D15" s="215" t="s">
        <v>109</v>
      </c>
      <c r="E15" s="36" t="s">
        <v>83</v>
      </c>
      <c r="F15" s="171"/>
      <c r="G15" s="171"/>
      <c r="H15" s="254"/>
    </row>
    <row r="16" spans="1:8" ht="31.5" customHeight="1" x14ac:dyDescent="0.25">
      <c r="A16" s="359"/>
      <c r="B16" s="363"/>
      <c r="C16" s="34" t="s">
        <v>110</v>
      </c>
      <c r="D16" s="215" t="s">
        <v>111</v>
      </c>
      <c r="E16" s="36" t="s">
        <v>83</v>
      </c>
      <c r="F16" s="171"/>
      <c r="G16" s="171"/>
      <c r="H16" s="254"/>
    </row>
    <row r="17" spans="1:8" ht="31.5" customHeight="1" x14ac:dyDescent="0.25">
      <c r="A17" s="359"/>
      <c r="B17" s="363" t="s">
        <v>112</v>
      </c>
      <c r="C17" s="34" t="s">
        <v>113</v>
      </c>
      <c r="D17" s="215" t="s">
        <v>114</v>
      </c>
      <c r="E17" s="36" t="s">
        <v>83</v>
      </c>
      <c r="F17" s="171"/>
      <c r="G17" s="171"/>
      <c r="H17" s="254"/>
    </row>
    <row r="18" spans="1:8" ht="31.5" customHeight="1" x14ac:dyDescent="0.25">
      <c r="A18" s="359"/>
      <c r="B18" s="363"/>
      <c r="C18" s="34" t="s">
        <v>115</v>
      </c>
      <c r="D18" s="215" t="s">
        <v>116</v>
      </c>
      <c r="E18" s="36" t="s">
        <v>83</v>
      </c>
      <c r="F18" s="171"/>
      <c r="G18" s="171"/>
      <c r="H18" s="254"/>
    </row>
    <row r="19" spans="1:8" ht="31.5" customHeight="1" x14ac:dyDescent="0.25">
      <c r="A19" s="360"/>
      <c r="B19" s="364"/>
      <c r="C19" s="41" t="s">
        <v>117</v>
      </c>
      <c r="D19" s="216" t="s">
        <v>118</v>
      </c>
      <c r="E19" s="43" t="s">
        <v>83</v>
      </c>
      <c r="F19" s="172"/>
      <c r="G19" s="172"/>
      <c r="H19" s="255"/>
    </row>
    <row r="20" spans="1:8" ht="36" x14ac:dyDescent="0.25">
      <c r="A20" s="365" t="s">
        <v>119</v>
      </c>
      <c r="B20" s="249" t="s">
        <v>120</v>
      </c>
      <c r="C20" s="38" t="s">
        <v>121</v>
      </c>
      <c r="D20" s="74" t="s">
        <v>122</v>
      </c>
      <c r="E20" s="40" t="s">
        <v>83</v>
      </c>
      <c r="F20" s="173"/>
      <c r="G20" s="173"/>
      <c r="H20" s="256"/>
    </row>
    <row r="21" spans="1:8" ht="31.5" customHeight="1" x14ac:dyDescent="0.25">
      <c r="A21" s="366"/>
      <c r="B21" s="361" t="s">
        <v>123</v>
      </c>
      <c r="C21" s="38" t="s">
        <v>124</v>
      </c>
      <c r="D21" s="74" t="s">
        <v>125</v>
      </c>
      <c r="E21" s="40" t="s">
        <v>83</v>
      </c>
      <c r="F21" s="173"/>
      <c r="G21" s="173"/>
      <c r="H21" s="256"/>
    </row>
    <row r="22" spans="1:8" ht="31.5" customHeight="1" x14ac:dyDescent="0.25">
      <c r="A22" s="366"/>
      <c r="B22" s="361"/>
      <c r="C22" s="38" t="s">
        <v>126</v>
      </c>
      <c r="D22" s="74" t="s">
        <v>127</v>
      </c>
      <c r="E22" s="40" t="s">
        <v>83</v>
      </c>
      <c r="F22" s="173"/>
      <c r="G22" s="173"/>
      <c r="H22" s="256"/>
    </row>
    <row r="23" spans="1:8" ht="31.5" customHeight="1" x14ac:dyDescent="0.25">
      <c r="A23" s="366"/>
      <c r="B23" s="361"/>
      <c r="C23" s="38" t="s">
        <v>128</v>
      </c>
      <c r="D23" s="74" t="s">
        <v>129</v>
      </c>
      <c r="E23" s="40" t="s">
        <v>83</v>
      </c>
      <c r="F23" s="173"/>
      <c r="G23" s="173"/>
      <c r="H23" s="256"/>
    </row>
    <row r="24" spans="1:8" ht="31.5" customHeight="1" x14ac:dyDescent="0.25">
      <c r="A24" s="366"/>
      <c r="B24" s="361" t="s">
        <v>130</v>
      </c>
      <c r="C24" s="38" t="s">
        <v>131</v>
      </c>
      <c r="D24" s="74" t="s">
        <v>132</v>
      </c>
      <c r="E24" s="40" t="s">
        <v>83</v>
      </c>
      <c r="F24" s="173"/>
      <c r="G24" s="173"/>
      <c r="H24" s="256"/>
    </row>
    <row r="25" spans="1:8" ht="31.5" customHeight="1" x14ac:dyDescent="0.25">
      <c r="A25" s="366"/>
      <c r="B25" s="361"/>
      <c r="C25" s="38" t="s">
        <v>133</v>
      </c>
      <c r="D25" s="74" t="s">
        <v>134</v>
      </c>
      <c r="E25" s="40" t="s">
        <v>83</v>
      </c>
      <c r="F25" s="173"/>
      <c r="G25" s="173"/>
      <c r="H25" s="256"/>
    </row>
    <row r="26" spans="1:8" ht="31.5" customHeight="1" x14ac:dyDescent="0.25">
      <c r="A26" s="366"/>
      <c r="B26" s="361"/>
      <c r="C26" s="38" t="s">
        <v>135</v>
      </c>
      <c r="D26" s="74" t="s">
        <v>136</v>
      </c>
      <c r="E26" s="40" t="s">
        <v>83</v>
      </c>
      <c r="F26" s="173"/>
      <c r="G26" s="173"/>
      <c r="H26" s="256"/>
    </row>
    <row r="27" spans="1:8" ht="31.5" customHeight="1" x14ac:dyDescent="0.25">
      <c r="A27" s="366"/>
      <c r="B27" s="361" t="s">
        <v>93</v>
      </c>
      <c r="C27" s="38" t="s">
        <v>137</v>
      </c>
      <c r="D27" s="74" t="s">
        <v>138</v>
      </c>
      <c r="E27" s="40" t="s">
        <v>83</v>
      </c>
      <c r="F27" s="173"/>
      <c r="G27" s="173"/>
      <c r="H27" s="256"/>
    </row>
    <row r="28" spans="1:8" ht="31.5" customHeight="1" x14ac:dyDescent="0.25">
      <c r="A28" s="366"/>
      <c r="B28" s="361"/>
      <c r="C28" s="38" t="s">
        <v>139</v>
      </c>
      <c r="D28" s="74" t="s">
        <v>140</v>
      </c>
      <c r="E28" s="40" t="s">
        <v>83</v>
      </c>
      <c r="F28" s="173"/>
      <c r="G28" s="173"/>
      <c r="H28" s="256"/>
    </row>
    <row r="29" spans="1:8" ht="31.5" customHeight="1" x14ac:dyDescent="0.25">
      <c r="A29" s="366"/>
      <c r="B29" s="361" t="s">
        <v>141</v>
      </c>
      <c r="C29" s="38" t="s">
        <v>142</v>
      </c>
      <c r="D29" s="74" t="s">
        <v>143</v>
      </c>
      <c r="E29" s="40" t="s">
        <v>83</v>
      </c>
      <c r="F29" s="173"/>
      <c r="G29" s="173"/>
      <c r="H29" s="256"/>
    </row>
    <row r="30" spans="1:8" ht="31.5" customHeight="1" x14ac:dyDescent="0.25">
      <c r="A30" s="366"/>
      <c r="B30" s="361"/>
      <c r="C30" s="38" t="s">
        <v>144</v>
      </c>
      <c r="D30" s="74" t="s">
        <v>145</v>
      </c>
      <c r="E30" s="40" t="s">
        <v>83</v>
      </c>
      <c r="F30" s="173"/>
      <c r="G30" s="173"/>
      <c r="H30" s="256"/>
    </row>
    <row r="31" spans="1:8" ht="31.5" customHeight="1" x14ac:dyDescent="0.25">
      <c r="A31" s="353" t="s">
        <v>146</v>
      </c>
      <c r="B31" s="341" t="s">
        <v>147</v>
      </c>
      <c r="C31" s="52" t="s">
        <v>148</v>
      </c>
      <c r="D31" s="217" t="s">
        <v>149</v>
      </c>
      <c r="E31" s="107" t="s">
        <v>83</v>
      </c>
      <c r="F31" s="174"/>
      <c r="G31" s="174"/>
      <c r="H31" s="257"/>
    </row>
    <row r="32" spans="1:8" ht="31.5" customHeight="1" x14ac:dyDescent="0.25">
      <c r="A32" s="354"/>
      <c r="B32" s="342"/>
      <c r="C32" s="44" t="s">
        <v>150</v>
      </c>
      <c r="D32" s="218" t="s">
        <v>151</v>
      </c>
      <c r="E32" s="107" t="s">
        <v>83</v>
      </c>
      <c r="F32" s="175"/>
      <c r="G32" s="175"/>
      <c r="H32" s="258"/>
    </row>
    <row r="33" spans="1:8" ht="31.5" customHeight="1" x14ac:dyDescent="0.25">
      <c r="A33" s="354"/>
      <c r="B33" s="342"/>
      <c r="C33" s="44" t="s">
        <v>152</v>
      </c>
      <c r="D33" s="218" t="s">
        <v>153</v>
      </c>
      <c r="E33" s="107" t="s">
        <v>83</v>
      </c>
      <c r="F33" s="175"/>
      <c r="G33" s="175"/>
      <c r="H33" s="258"/>
    </row>
    <row r="34" spans="1:8" ht="31.5" customHeight="1" x14ac:dyDescent="0.25">
      <c r="A34" s="354"/>
      <c r="B34" s="342"/>
      <c r="C34" s="44" t="s">
        <v>154</v>
      </c>
      <c r="D34" s="218" t="s">
        <v>155</v>
      </c>
      <c r="E34" s="107" t="s">
        <v>83</v>
      </c>
      <c r="F34" s="175"/>
      <c r="G34" s="175"/>
      <c r="H34" s="258"/>
    </row>
    <row r="35" spans="1:8" ht="31.5" customHeight="1" x14ac:dyDescent="0.25">
      <c r="A35" s="354"/>
      <c r="B35" s="342"/>
      <c r="C35" s="44" t="s">
        <v>156</v>
      </c>
      <c r="D35" s="218" t="s">
        <v>157</v>
      </c>
      <c r="E35" s="107" t="s">
        <v>83</v>
      </c>
      <c r="F35" s="175"/>
      <c r="G35" s="175"/>
      <c r="H35" s="258"/>
    </row>
    <row r="36" spans="1:8" ht="31.5" customHeight="1" x14ac:dyDescent="0.25">
      <c r="A36" s="354"/>
      <c r="B36" s="342"/>
      <c r="C36" s="44" t="s">
        <v>158</v>
      </c>
      <c r="D36" s="218" t="s">
        <v>159</v>
      </c>
      <c r="E36" s="107" t="s">
        <v>83</v>
      </c>
      <c r="F36" s="175"/>
      <c r="G36" s="175"/>
      <c r="H36" s="258"/>
    </row>
    <row r="37" spans="1:8" ht="31.5" customHeight="1" x14ac:dyDescent="0.25">
      <c r="A37" s="354"/>
      <c r="B37" s="342"/>
      <c r="C37" s="44" t="s">
        <v>160</v>
      </c>
      <c r="D37" s="218" t="s">
        <v>161</v>
      </c>
      <c r="E37" s="107" t="s">
        <v>83</v>
      </c>
      <c r="F37" s="175"/>
      <c r="G37" s="175"/>
      <c r="H37" s="258"/>
    </row>
    <row r="38" spans="1:8" ht="31.5" customHeight="1" x14ac:dyDescent="0.25">
      <c r="A38" s="354"/>
      <c r="B38" s="342"/>
      <c r="C38" s="44" t="s">
        <v>162</v>
      </c>
      <c r="D38" s="218" t="s">
        <v>163</v>
      </c>
      <c r="E38" s="107" t="s">
        <v>83</v>
      </c>
      <c r="F38" s="175"/>
      <c r="G38" s="175"/>
      <c r="H38" s="258"/>
    </row>
    <row r="39" spans="1:8" ht="31.5" customHeight="1" x14ac:dyDescent="0.25">
      <c r="A39" s="354"/>
      <c r="B39" s="342"/>
      <c r="C39" s="44" t="s">
        <v>164</v>
      </c>
      <c r="D39" s="218" t="s">
        <v>165</v>
      </c>
      <c r="E39" s="107" t="s">
        <v>83</v>
      </c>
      <c r="F39" s="175"/>
      <c r="G39" s="175"/>
      <c r="H39" s="258"/>
    </row>
    <row r="40" spans="1:8" ht="31.5" customHeight="1" x14ac:dyDescent="0.25">
      <c r="A40" s="354"/>
      <c r="B40" s="342"/>
      <c r="C40" s="44" t="s">
        <v>166</v>
      </c>
      <c r="D40" s="218" t="s">
        <v>167</v>
      </c>
      <c r="E40" s="107" t="s">
        <v>83</v>
      </c>
      <c r="F40" s="175"/>
      <c r="G40" s="175"/>
      <c r="H40" s="258"/>
    </row>
    <row r="41" spans="1:8" ht="31.5" customHeight="1" x14ac:dyDescent="0.25">
      <c r="A41" s="354"/>
      <c r="B41" s="343"/>
      <c r="C41" s="44" t="s">
        <v>168</v>
      </c>
      <c r="D41" s="218" t="s">
        <v>169</v>
      </c>
      <c r="E41" s="107" t="s">
        <v>83</v>
      </c>
      <c r="F41" s="175"/>
      <c r="G41" s="175"/>
      <c r="H41" s="258"/>
    </row>
    <row r="42" spans="1:8" ht="48" x14ac:dyDescent="0.25">
      <c r="A42" s="354"/>
      <c r="B42" s="252" t="s">
        <v>170</v>
      </c>
      <c r="C42" s="88" t="s">
        <v>171</v>
      </c>
      <c r="D42" s="218" t="s">
        <v>172</v>
      </c>
      <c r="E42" s="107" t="s">
        <v>83</v>
      </c>
      <c r="F42" s="175"/>
      <c r="G42" s="175"/>
      <c r="H42" s="258"/>
    </row>
    <row r="43" spans="1:8" ht="31.5" customHeight="1" x14ac:dyDescent="0.25">
      <c r="A43" s="354"/>
      <c r="B43" s="355" t="s">
        <v>173</v>
      </c>
      <c r="C43" s="88" t="s">
        <v>174</v>
      </c>
      <c r="D43" s="218" t="s">
        <v>175</v>
      </c>
      <c r="E43" s="107" t="s">
        <v>83</v>
      </c>
      <c r="F43" s="175"/>
      <c r="G43" s="175"/>
      <c r="H43" s="258"/>
    </row>
    <row r="44" spans="1:8" ht="31.5" customHeight="1" x14ac:dyDescent="0.25">
      <c r="A44" s="354"/>
      <c r="B44" s="356"/>
      <c r="C44" s="88" t="s">
        <v>176</v>
      </c>
      <c r="D44" s="218" t="s">
        <v>177</v>
      </c>
      <c r="E44" s="107" t="s">
        <v>83</v>
      </c>
      <c r="F44" s="175"/>
      <c r="G44" s="175"/>
      <c r="H44" s="258"/>
    </row>
    <row r="45" spans="1:8" ht="31.5" customHeight="1" x14ac:dyDescent="0.25">
      <c r="A45" s="354"/>
      <c r="B45" s="357"/>
      <c r="C45" s="88" t="s">
        <v>178</v>
      </c>
      <c r="D45" s="218" t="s">
        <v>179</v>
      </c>
      <c r="E45" s="107" t="s">
        <v>83</v>
      </c>
      <c r="F45" s="175"/>
      <c r="G45" s="175"/>
      <c r="H45" s="258"/>
    </row>
    <row r="46" spans="1:8" ht="31.5" customHeight="1" x14ac:dyDescent="0.25">
      <c r="A46" s="344" t="s">
        <v>180</v>
      </c>
      <c r="B46" s="349" t="s">
        <v>181</v>
      </c>
      <c r="C46" s="47" t="s">
        <v>182</v>
      </c>
      <c r="D46" s="152" t="s">
        <v>183</v>
      </c>
      <c r="E46" s="112" t="s">
        <v>83</v>
      </c>
      <c r="F46" s="176"/>
      <c r="G46" s="176"/>
      <c r="H46" s="259"/>
    </row>
    <row r="47" spans="1:8" ht="31.5" customHeight="1" x14ac:dyDescent="0.25">
      <c r="A47" s="344"/>
      <c r="B47" s="350"/>
      <c r="C47" s="47" t="s">
        <v>184</v>
      </c>
      <c r="D47" s="219" t="s">
        <v>185</v>
      </c>
      <c r="E47" s="112" t="s">
        <v>83</v>
      </c>
      <c r="F47" s="176"/>
      <c r="G47" s="176"/>
      <c r="H47" s="259"/>
    </row>
    <row r="48" spans="1:8" ht="31.5" customHeight="1" x14ac:dyDescent="0.25">
      <c r="A48" s="344"/>
      <c r="B48" s="349" t="s">
        <v>186</v>
      </c>
      <c r="C48" s="47" t="s">
        <v>187</v>
      </c>
      <c r="D48" s="152" t="s">
        <v>188</v>
      </c>
      <c r="E48" s="112" t="s">
        <v>83</v>
      </c>
      <c r="F48" s="176"/>
      <c r="G48" s="176"/>
      <c r="H48" s="259"/>
    </row>
    <row r="49" spans="1:8" ht="31.5" customHeight="1" x14ac:dyDescent="0.25">
      <c r="A49" s="344"/>
      <c r="B49" s="352"/>
      <c r="C49" s="47" t="s">
        <v>189</v>
      </c>
      <c r="D49" s="220" t="s">
        <v>190</v>
      </c>
      <c r="E49" s="112" t="s">
        <v>83</v>
      </c>
      <c r="F49" s="176"/>
      <c r="G49" s="176"/>
      <c r="H49" s="259"/>
    </row>
    <row r="50" spans="1:8" ht="31.5" customHeight="1" x14ac:dyDescent="0.25">
      <c r="A50" s="344"/>
      <c r="B50" s="352"/>
      <c r="C50" s="47" t="s">
        <v>191</v>
      </c>
      <c r="D50" s="152" t="s">
        <v>192</v>
      </c>
      <c r="E50" s="112" t="s">
        <v>83</v>
      </c>
      <c r="F50" s="176"/>
      <c r="G50" s="176"/>
      <c r="H50" s="259"/>
    </row>
    <row r="51" spans="1:8" ht="31.5" customHeight="1" x14ac:dyDescent="0.25">
      <c r="A51" s="344"/>
      <c r="B51" s="350"/>
      <c r="C51" s="47" t="s">
        <v>193</v>
      </c>
      <c r="D51" s="219" t="s">
        <v>194</v>
      </c>
      <c r="E51" s="112" t="s">
        <v>83</v>
      </c>
      <c r="F51" s="176"/>
      <c r="G51" s="176"/>
      <c r="H51" s="259"/>
    </row>
    <row r="52" spans="1:8" ht="31.5" customHeight="1" x14ac:dyDescent="0.25">
      <c r="A52" s="344"/>
      <c r="B52" s="248" t="s">
        <v>195</v>
      </c>
      <c r="C52" s="47" t="s">
        <v>196</v>
      </c>
      <c r="D52" s="152" t="s">
        <v>197</v>
      </c>
      <c r="E52" s="112" t="s">
        <v>83</v>
      </c>
      <c r="F52" s="176"/>
      <c r="G52" s="176"/>
      <c r="H52" s="259"/>
    </row>
    <row r="53" spans="1:8" ht="31.5" customHeight="1" x14ac:dyDescent="0.25">
      <c r="A53" s="344"/>
      <c r="B53" s="248" t="s">
        <v>198</v>
      </c>
      <c r="C53" s="108" t="s">
        <v>199</v>
      </c>
      <c r="D53" s="152" t="s">
        <v>200</v>
      </c>
      <c r="E53" s="112" t="s">
        <v>83</v>
      </c>
      <c r="F53" s="176"/>
      <c r="G53" s="176"/>
      <c r="H53" s="259"/>
    </row>
    <row r="54" spans="1:8" ht="31.5" customHeight="1" x14ac:dyDescent="0.25">
      <c r="A54" s="344"/>
      <c r="B54" s="351" t="s">
        <v>201</v>
      </c>
      <c r="C54" s="108" t="s">
        <v>202</v>
      </c>
      <c r="D54" s="152" t="s">
        <v>203</v>
      </c>
      <c r="E54" s="112" t="s">
        <v>83</v>
      </c>
      <c r="F54" s="176"/>
      <c r="G54" s="176"/>
      <c r="H54" s="259"/>
    </row>
    <row r="55" spans="1:8" ht="31.5" customHeight="1" x14ac:dyDescent="0.25">
      <c r="A55" s="344"/>
      <c r="B55" s="351"/>
      <c r="C55" s="47" t="s">
        <v>204</v>
      </c>
      <c r="D55" s="152" t="s">
        <v>205</v>
      </c>
      <c r="E55" s="112" t="s">
        <v>83</v>
      </c>
      <c r="F55" s="176"/>
      <c r="G55" s="176"/>
      <c r="H55" s="259"/>
    </row>
    <row r="56" spans="1:8" ht="31.5" customHeight="1" x14ac:dyDescent="0.25">
      <c r="A56" s="344"/>
      <c r="B56" s="351"/>
      <c r="C56" s="47" t="s">
        <v>206</v>
      </c>
      <c r="D56" s="152" t="s">
        <v>207</v>
      </c>
      <c r="E56" s="112" t="s">
        <v>83</v>
      </c>
      <c r="F56" s="176"/>
      <c r="G56" s="176"/>
      <c r="H56" s="259"/>
    </row>
    <row r="57" spans="1:8" ht="31.5" customHeight="1" x14ac:dyDescent="0.25">
      <c r="A57" s="344"/>
      <c r="B57" s="351"/>
      <c r="C57" s="47" t="s">
        <v>208</v>
      </c>
      <c r="D57" s="152" t="s">
        <v>209</v>
      </c>
      <c r="E57" s="112" t="s">
        <v>83</v>
      </c>
      <c r="F57" s="176"/>
      <c r="G57" s="176"/>
      <c r="H57" s="259"/>
    </row>
    <row r="58" spans="1:8" ht="31.5" customHeight="1" x14ac:dyDescent="0.25">
      <c r="A58" s="344"/>
      <c r="B58" s="351" t="s">
        <v>210</v>
      </c>
      <c r="C58" s="47" t="s">
        <v>211</v>
      </c>
      <c r="D58" s="152" t="s">
        <v>212</v>
      </c>
      <c r="E58" s="48" t="s">
        <v>83</v>
      </c>
      <c r="F58" s="176"/>
      <c r="G58" s="176"/>
      <c r="H58" s="259"/>
    </row>
    <row r="59" spans="1:8" ht="31.5" customHeight="1" x14ac:dyDescent="0.25">
      <c r="A59" s="344"/>
      <c r="B59" s="351"/>
      <c r="C59" s="47" t="s">
        <v>213</v>
      </c>
      <c r="D59" s="152" t="s">
        <v>214</v>
      </c>
      <c r="E59" s="48" t="s">
        <v>83</v>
      </c>
      <c r="F59" s="176"/>
      <c r="G59" s="176"/>
      <c r="H59" s="259"/>
    </row>
    <row r="60" spans="1:8" ht="31.5" customHeight="1" x14ac:dyDescent="0.25">
      <c r="A60" s="344"/>
      <c r="B60" s="351"/>
      <c r="C60" s="47" t="s">
        <v>215</v>
      </c>
      <c r="D60" s="152" t="s">
        <v>216</v>
      </c>
      <c r="E60" s="48" t="s">
        <v>83</v>
      </c>
      <c r="F60" s="176"/>
      <c r="G60" s="176"/>
      <c r="H60" s="259"/>
    </row>
    <row r="61" spans="1:8" ht="31.5" customHeight="1" x14ac:dyDescent="0.25">
      <c r="A61" s="344"/>
      <c r="B61" s="351"/>
      <c r="C61" s="47" t="s">
        <v>217</v>
      </c>
      <c r="D61" s="152" t="s">
        <v>218</v>
      </c>
      <c r="E61" s="48" t="s">
        <v>83</v>
      </c>
      <c r="F61" s="176"/>
      <c r="G61" s="176"/>
      <c r="H61" s="259"/>
    </row>
    <row r="62" spans="1:8" s="22" customFormat="1" ht="31.5" customHeight="1" x14ac:dyDescent="0.25">
      <c r="A62" s="344"/>
      <c r="B62" s="351" t="s">
        <v>219</v>
      </c>
      <c r="C62" s="47" t="s">
        <v>220</v>
      </c>
      <c r="D62" s="152" t="s">
        <v>221</v>
      </c>
      <c r="E62" s="48" t="s">
        <v>83</v>
      </c>
      <c r="F62" s="176"/>
      <c r="G62" s="176"/>
      <c r="H62" s="259"/>
    </row>
    <row r="63" spans="1:8" s="22" customFormat="1" ht="31.5" customHeight="1" x14ac:dyDescent="0.25">
      <c r="A63" s="344"/>
      <c r="B63" s="351"/>
      <c r="C63" s="47" t="s">
        <v>222</v>
      </c>
      <c r="D63" s="152" t="s">
        <v>223</v>
      </c>
      <c r="E63" s="48" t="s">
        <v>83</v>
      </c>
      <c r="F63" s="176"/>
      <c r="G63" s="176"/>
      <c r="H63" s="259"/>
    </row>
    <row r="64" spans="1:8" s="22" customFormat="1" ht="31.5" customHeight="1" x14ac:dyDescent="0.25">
      <c r="A64" s="344"/>
      <c r="B64" s="351"/>
      <c r="C64" s="47" t="s">
        <v>224</v>
      </c>
      <c r="D64" s="152" t="s">
        <v>225</v>
      </c>
      <c r="E64" s="48" t="s">
        <v>83</v>
      </c>
      <c r="F64" s="176"/>
      <c r="G64" s="176"/>
      <c r="H64" s="259"/>
    </row>
    <row r="65" spans="1:8" ht="31.5" customHeight="1" x14ac:dyDescent="0.25">
      <c r="A65" s="344"/>
      <c r="B65" s="248" t="s">
        <v>226</v>
      </c>
      <c r="C65" s="47" t="s">
        <v>227</v>
      </c>
      <c r="D65" s="152" t="s">
        <v>228</v>
      </c>
      <c r="E65" s="48" t="s">
        <v>83</v>
      </c>
      <c r="F65" s="176"/>
      <c r="G65" s="176"/>
      <c r="H65" s="259"/>
    </row>
    <row r="66" spans="1:8" ht="31.5" customHeight="1" x14ac:dyDescent="0.25">
      <c r="A66" s="345"/>
      <c r="B66" s="347" t="s">
        <v>229</v>
      </c>
      <c r="C66" s="222" t="s">
        <v>230</v>
      </c>
      <c r="D66" s="152" t="s">
        <v>231</v>
      </c>
      <c r="E66" s="48" t="s">
        <v>83</v>
      </c>
      <c r="F66" s="176"/>
      <c r="G66" s="176"/>
      <c r="H66" s="259"/>
    </row>
    <row r="67" spans="1:8" ht="31.5" customHeight="1" x14ac:dyDescent="0.25">
      <c r="A67" s="345"/>
      <c r="B67" s="347"/>
      <c r="C67" s="222" t="s">
        <v>232</v>
      </c>
      <c r="D67" s="152" t="s">
        <v>233</v>
      </c>
      <c r="E67" s="48" t="s">
        <v>83</v>
      </c>
      <c r="F67" s="176"/>
      <c r="G67" s="176"/>
      <c r="H67" s="259"/>
    </row>
    <row r="68" spans="1:8" ht="31.5" customHeight="1" x14ac:dyDescent="0.25">
      <c r="A68" s="345"/>
      <c r="B68" s="347"/>
      <c r="C68" s="222" t="s">
        <v>234</v>
      </c>
      <c r="D68" s="152" t="s">
        <v>235</v>
      </c>
      <c r="E68" s="48" t="s">
        <v>83</v>
      </c>
      <c r="F68" s="176"/>
      <c r="G68" s="176"/>
      <c r="H68" s="259"/>
    </row>
    <row r="69" spans="1:8" ht="31.5" customHeight="1" x14ac:dyDescent="0.25">
      <c r="A69" s="345"/>
      <c r="B69" s="347"/>
      <c r="C69" s="222" t="s">
        <v>236</v>
      </c>
      <c r="D69" s="152" t="s">
        <v>237</v>
      </c>
      <c r="E69" s="48" t="s">
        <v>83</v>
      </c>
      <c r="F69" s="176"/>
      <c r="G69" s="176"/>
      <c r="H69" s="259"/>
    </row>
    <row r="70" spans="1:8" ht="31.5" customHeight="1" x14ac:dyDescent="0.25">
      <c r="A70" s="346"/>
      <c r="B70" s="348"/>
      <c r="C70" s="221" t="s">
        <v>238</v>
      </c>
      <c r="D70" s="223" t="s">
        <v>239</v>
      </c>
      <c r="E70" s="224" t="s">
        <v>83</v>
      </c>
      <c r="F70" s="225"/>
      <c r="G70" s="225"/>
      <c r="H70" s="260"/>
    </row>
    <row r="71" spans="1:8" ht="21.75" customHeight="1" x14ac:dyDescent="0.25">
      <c r="A71" s="332" t="s">
        <v>240</v>
      </c>
      <c r="B71" s="333"/>
      <c r="C71" s="333"/>
      <c r="D71" s="333"/>
      <c r="E71" s="333"/>
      <c r="F71" s="333"/>
      <c r="G71" s="333"/>
      <c r="H71" s="334"/>
    </row>
    <row r="72" spans="1:8" ht="21.75" customHeight="1" x14ac:dyDescent="0.25">
      <c r="A72" s="335"/>
      <c r="B72" s="336"/>
      <c r="C72" s="336"/>
      <c r="D72" s="336"/>
      <c r="E72" s="336"/>
      <c r="F72" s="336"/>
      <c r="G72" s="336"/>
      <c r="H72" s="337"/>
    </row>
    <row r="73" spans="1:8" ht="21.75" customHeight="1" x14ac:dyDescent="0.25">
      <c r="A73" s="335"/>
      <c r="B73" s="336"/>
      <c r="C73" s="336"/>
      <c r="D73" s="336"/>
      <c r="E73" s="336"/>
      <c r="F73" s="336"/>
      <c r="G73" s="336"/>
      <c r="H73" s="337"/>
    </row>
    <row r="74" spans="1:8" ht="21.75" customHeight="1" x14ac:dyDescent="0.25">
      <c r="A74" s="335"/>
      <c r="B74" s="336"/>
      <c r="C74" s="336"/>
      <c r="D74" s="336"/>
      <c r="E74" s="336"/>
      <c r="F74" s="336"/>
      <c r="G74" s="336"/>
      <c r="H74" s="337"/>
    </row>
    <row r="75" spans="1:8" ht="21.75" customHeight="1" x14ac:dyDescent="0.25">
      <c r="A75" s="335"/>
      <c r="B75" s="336"/>
      <c r="C75" s="336"/>
      <c r="D75" s="336"/>
      <c r="E75" s="336"/>
      <c r="F75" s="336"/>
      <c r="G75" s="336"/>
      <c r="H75" s="337"/>
    </row>
    <row r="76" spans="1:8" ht="21.75" customHeight="1" x14ac:dyDescent="0.25">
      <c r="A76" s="335"/>
      <c r="B76" s="336"/>
      <c r="C76" s="336"/>
      <c r="D76" s="336"/>
      <c r="E76" s="336"/>
      <c r="F76" s="336"/>
      <c r="G76" s="336"/>
      <c r="H76" s="337"/>
    </row>
    <row r="77" spans="1:8" ht="21.75" customHeight="1" x14ac:dyDescent="0.25">
      <c r="A77" s="338"/>
      <c r="B77" s="339"/>
      <c r="C77" s="339"/>
      <c r="D77" s="339"/>
      <c r="E77" s="339"/>
      <c r="F77" s="339"/>
      <c r="G77" s="339"/>
      <c r="H77" s="340"/>
    </row>
  </sheetData>
  <sheetProtection algorithmName="SHA-512" hashValue="UzpxrJAdHeTR8sNSdA9RSFi6uz3sDYYgT+XRlDBKLWNmgpfUCWcU1Ijg65YWXxIRijjZ0Vi5HkpQjcz7vm2Gmw==" saltValue="PX8v0DypC8GhDFsHoxd3rw==" spinCount="100000" sheet="1" objects="1" scenarios="1"/>
  <mergeCells count="24">
    <mergeCell ref="A4:A19"/>
    <mergeCell ref="B21:B23"/>
    <mergeCell ref="B24:B26"/>
    <mergeCell ref="B27:B28"/>
    <mergeCell ref="B29:B30"/>
    <mergeCell ref="B4:B5"/>
    <mergeCell ref="B6:B8"/>
    <mergeCell ref="B9:B10"/>
    <mergeCell ref="B11:B13"/>
    <mergeCell ref="B14:B16"/>
    <mergeCell ref="B17:B19"/>
    <mergeCell ref="A20:A30"/>
    <mergeCell ref="A71:H71"/>
    <mergeCell ref="A72:H77"/>
    <mergeCell ref="B31:B41"/>
    <mergeCell ref="A46:A70"/>
    <mergeCell ref="B66:B70"/>
    <mergeCell ref="B46:B47"/>
    <mergeCell ref="B58:B61"/>
    <mergeCell ref="B62:B64"/>
    <mergeCell ref="B48:B51"/>
    <mergeCell ref="B54:B57"/>
    <mergeCell ref="A31:A45"/>
    <mergeCell ref="B43:B45"/>
  </mergeCells>
  <phoneticPr fontId="6" type="noConversion"/>
  <dataValidations count="1">
    <dataValidation type="decimal" operator="greaterThanOrEqual" allowBlank="1" showInputMessage="1" showErrorMessage="1" errorTitle="ATENÇÃO!" error="O campo aceita somente número decimal maior ou igual a zero." sqref="F4:G70">
      <formula1>0</formula1>
    </dataValidation>
  </dataValidations>
  <printOptions horizontalCentered="1" verticalCentered="1"/>
  <pageMargins left="0.23622047244094491" right="0.23622047244094491" top="0.74803149606299213" bottom="0.74803149606299213" header="0.31496062992125984" footer="0.31496062992125984"/>
  <pageSetup paperSize="9" scale="75" orientation="landscape" horizontalDpi="4294967295" verticalDpi="4294967295" r:id="rId1"/>
  <headerFooter>
    <oddFooter>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87"/>
  <sheetViews>
    <sheetView topLeftCell="A25" zoomScale="85" zoomScaleNormal="85" zoomScaleSheetLayoutView="115" workbookViewId="0">
      <selection activeCell="E29" sqref="E29"/>
    </sheetView>
  </sheetViews>
  <sheetFormatPr defaultRowHeight="18.75" x14ac:dyDescent="0.25"/>
  <cols>
    <col min="1" max="1" width="22" style="55" customWidth="1"/>
    <col min="2" max="2" width="22" style="56" customWidth="1"/>
    <col min="3" max="3" width="7.5703125" style="23" customWidth="1"/>
    <col min="4" max="4" width="40.5703125" style="10" customWidth="1"/>
    <col min="5" max="5" width="9.5703125" style="28" customWidth="1"/>
    <col min="6" max="6" width="19.42578125" style="24" customWidth="1"/>
    <col min="7" max="7" width="20.85546875" style="113" customWidth="1"/>
    <col min="8" max="8" width="31.140625" style="83" customWidth="1"/>
    <col min="9" max="9" width="64.5703125" style="83" customWidth="1"/>
    <col min="10" max="10" width="28.28515625" style="241" customWidth="1"/>
  </cols>
  <sheetData>
    <row r="1" spans="1:10" s="61" customFormat="1" ht="19.5" customHeight="1" x14ac:dyDescent="0.25">
      <c r="A1" s="154" t="s">
        <v>241</v>
      </c>
      <c r="B1" s="73"/>
      <c r="C1" s="136"/>
      <c r="D1" s="30"/>
      <c r="E1" s="30"/>
      <c r="F1" s="31"/>
      <c r="G1" s="119"/>
      <c r="H1" s="30"/>
      <c r="I1" s="30"/>
      <c r="J1" s="232"/>
    </row>
    <row r="2" spans="1:10" s="61" customFormat="1" ht="19.5" customHeight="1" x14ac:dyDescent="0.25">
      <c r="A2" s="141"/>
      <c r="B2" s="73"/>
      <c r="C2" s="136"/>
      <c r="D2" s="30"/>
      <c r="E2" s="30"/>
      <c r="F2" s="31"/>
      <c r="G2" s="119"/>
      <c r="H2" s="30"/>
      <c r="I2" s="30"/>
      <c r="J2" s="232"/>
    </row>
    <row r="3" spans="1:10" s="22" customFormat="1" ht="31.5" customHeight="1" x14ac:dyDescent="0.25">
      <c r="A3" s="130" t="s">
        <v>71</v>
      </c>
      <c r="B3" s="130" t="s">
        <v>242</v>
      </c>
      <c r="C3" s="131" t="s">
        <v>73</v>
      </c>
      <c r="D3" s="131" t="s">
        <v>243</v>
      </c>
      <c r="E3" s="131" t="s">
        <v>75</v>
      </c>
      <c r="F3" s="131" t="s">
        <v>244</v>
      </c>
      <c r="G3" s="131" t="s">
        <v>245</v>
      </c>
      <c r="H3" s="146" t="s">
        <v>246</v>
      </c>
      <c r="I3" s="242" t="s">
        <v>78</v>
      </c>
      <c r="J3" s="233"/>
    </row>
    <row r="4" spans="1:10" s="20" customFormat="1" ht="31.5" customHeight="1" x14ac:dyDescent="0.25">
      <c r="A4" s="359" t="s">
        <v>79</v>
      </c>
      <c r="B4" s="374" t="s">
        <v>80</v>
      </c>
      <c r="C4" s="62" t="s">
        <v>247</v>
      </c>
      <c r="D4" s="155" t="s">
        <v>248</v>
      </c>
      <c r="E4" s="37" t="s">
        <v>249</v>
      </c>
      <c r="F4" s="177"/>
      <c r="G4" s="177"/>
      <c r="H4" s="227" t="s">
        <v>250</v>
      </c>
      <c r="I4" s="265"/>
      <c r="J4" s="234"/>
    </row>
    <row r="5" spans="1:10" s="20" customFormat="1" ht="31.5" customHeight="1" x14ac:dyDescent="0.25">
      <c r="A5" s="359"/>
      <c r="B5" s="374"/>
      <c r="C5" s="62" t="s">
        <v>251</v>
      </c>
      <c r="D5" s="155" t="s">
        <v>252</v>
      </c>
      <c r="E5" s="37" t="s">
        <v>253</v>
      </c>
      <c r="F5" s="171"/>
      <c r="G5" s="171"/>
      <c r="H5" s="227" t="s">
        <v>250</v>
      </c>
      <c r="I5" s="265"/>
      <c r="J5" s="234"/>
    </row>
    <row r="6" spans="1:10" s="20" customFormat="1" ht="31.5" customHeight="1" x14ac:dyDescent="0.25">
      <c r="A6" s="359"/>
      <c r="B6" s="374"/>
      <c r="C6" s="62" t="s">
        <v>254</v>
      </c>
      <c r="D6" s="155" t="s">
        <v>255</v>
      </c>
      <c r="E6" s="37" t="s">
        <v>249</v>
      </c>
      <c r="F6" s="177"/>
      <c r="G6" s="177"/>
      <c r="H6" s="227" t="s">
        <v>250</v>
      </c>
      <c r="I6" s="265"/>
      <c r="J6" s="234"/>
    </row>
    <row r="7" spans="1:10" s="20" customFormat="1" ht="31.5" customHeight="1" x14ac:dyDescent="0.25">
      <c r="A7" s="359"/>
      <c r="B7" s="374"/>
      <c r="C7" s="62" t="s">
        <v>256</v>
      </c>
      <c r="D7" s="155" t="s">
        <v>257</v>
      </c>
      <c r="E7" s="37" t="s">
        <v>253</v>
      </c>
      <c r="F7" s="171"/>
      <c r="G7" s="171"/>
      <c r="H7" s="227" t="s">
        <v>250</v>
      </c>
      <c r="I7" s="265"/>
      <c r="J7" s="234"/>
    </row>
    <row r="8" spans="1:10" s="20" customFormat="1" ht="31.5" customHeight="1" x14ac:dyDescent="0.25">
      <c r="A8" s="359"/>
      <c r="B8" s="374" t="s">
        <v>86</v>
      </c>
      <c r="C8" s="62" t="s">
        <v>258</v>
      </c>
      <c r="D8" s="155" t="s">
        <v>259</v>
      </c>
      <c r="E8" s="37" t="s">
        <v>249</v>
      </c>
      <c r="F8" s="177"/>
      <c r="G8" s="177"/>
      <c r="H8" s="227" t="s">
        <v>250</v>
      </c>
      <c r="I8" s="265"/>
      <c r="J8" s="234"/>
    </row>
    <row r="9" spans="1:10" s="20" customFormat="1" ht="31.5" customHeight="1" x14ac:dyDescent="0.25">
      <c r="A9" s="359"/>
      <c r="B9" s="374"/>
      <c r="C9" s="62" t="s">
        <v>260</v>
      </c>
      <c r="D9" s="155" t="s">
        <v>261</v>
      </c>
      <c r="E9" s="37" t="s">
        <v>262</v>
      </c>
      <c r="F9" s="171"/>
      <c r="G9" s="171"/>
      <c r="H9" s="227" t="s">
        <v>250</v>
      </c>
      <c r="I9" s="265"/>
      <c r="J9" s="234"/>
    </row>
    <row r="10" spans="1:10" s="20" customFormat="1" ht="31.5" customHeight="1" x14ac:dyDescent="0.25">
      <c r="A10" s="359"/>
      <c r="B10" s="374"/>
      <c r="C10" s="62" t="s">
        <v>263</v>
      </c>
      <c r="D10" s="155" t="s">
        <v>264</v>
      </c>
      <c r="E10" s="37" t="s">
        <v>249</v>
      </c>
      <c r="F10" s="177"/>
      <c r="G10" s="177"/>
      <c r="H10" s="227" t="s">
        <v>250</v>
      </c>
      <c r="I10" s="265"/>
      <c r="J10" s="234"/>
    </row>
    <row r="11" spans="1:10" s="20" customFormat="1" ht="31.5" customHeight="1" x14ac:dyDescent="0.25">
      <c r="A11" s="359"/>
      <c r="B11" s="374"/>
      <c r="C11" s="62" t="s">
        <v>265</v>
      </c>
      <c r="D11" s="155" t="s">
        <v>266</v>
      </c>
      <c r="E11" s="37" t="s">
        <v>267</v>
      </c>
      <c r="F11" s="171"/>
      <c r="G11" s="171"/>
      <c r="H11" s="227" t="s">
        <v>250</v>
      </c>
      <c r="I11" s="265"/>
      <c r="J11" s="234"/>
    </row>
    <row r="12" spans="1:10" s="20" customFormat="1" ht="31.5" customHeight="1" x14ac:dyDescent="0.25">
      <c r="A12" s="359"/>
      <c r="B12" s="374" t="s">
        <v>93</v>
      </c>
      <c r="C12" s="62" t="s">
        <v>268</v>
      </c>
      <c r="D12" s="155" t="s">
        <v>269</v>
      </c>
      <c r="E12" s="37" t="s">
        <v>249</v>
      </c>
      <c r="F12" s="177"/>
      <c r="G12" s="177"/>
      <c r="H12" s="227" t="s">
        <v>250</v>
      </c>
      <c r="I12" s="265"/>
      <c r="J12" s="234"/>
    </row>
    <row r="13" spans="1:10" s="20" customFormat="1" ht="31.5" customHeight="1" x14ac:dyDescent="0.25">
      <c r="A13" s="359"/>
      <c r="B13" s="374"/>
      <c r="C13" s="62" t="s">
        <v>270</v>
      </c>
      <c r="D13" s="155" t="s">
        <v>271</v>
      </c>
      <c r="E13" s="37" t="s">
        <v>253</v>
      </c>
      <c r="F13" s="171"/>
      <c r="G13" s="171"/>
      <c r="H13" s="227" t="s">
        <v>250</v>
      </c>
      <c r="I13" s="265"/>
      <c r="J13" s="234"/>
    </row>
    <row r="14" spans="1:10" s="20" customFormat="1" ht="31.5" customHeight="1" x14ac:dyDescent="0.25">
      <c r="A14" s="359"/>
      <c r="B14" s="374"/>
      <c r="C14" s="62" t="s">
        <v>272</v>
      </c>
      <c r="D14" s="155" t="s">
        <v>273</v>
      </c>
      <c r="E14" s="37" t="s">
        <v>249</v>
      </c>
      <c r="F14" s="177"/>
      <c r="G14" s="177"/>
      <c r="H14" s="227" t="s">
        <v>250</v>
      </c>
      <c r="I14" s="265"/>
      <c r="J14" s="234"/>
    </row>
    <row r="15" spans="1:10" s="20" customFormat="1" ht="31.5" customHeight="1" x14ac:dyDescent="0.25">
      <c r="A15" s="359"/>
      <c r="B15" s="374"/>
      <c r="C15" s="62" t="s">
        <v>274</v>
      </c>
      <c r="D15" s="155" t="s">
        <v>275</v>
      </c>
      <c r="E15" s="37" t="s">
        <v>253</v>
      </c>
      <c r="F15" s="171"/>
      <c r="G15" s="171"/>
      <c r="H15" s="227" t="s">
        <v>250</v>
      </c>
      <c r="I15" s="265"/>
      <c r="J15" s="234"/>
    </row>
    <row r="16" spans="1:10" s="20" customFormat="1" ht="31.5" customHeight="1" x14ac:dyDescent="0.25">
      <c r="A16" s="359"/>
      <c r="B16" s="374" t="s">
        <v>98</v>
      </c>
      <c r="C16" s="62" t="s">
        <v>276</v>
      </c>
      <c r="D16" s="155" t="s">
        <v>277</v>
      </c>
      <c r="E16" s="37" t="s">
        <v>249</v>
      </c>
      <c r="F16" s="177"/>
      <c r="G16" s="177"/>
      <c r="H16" s="227" t="s">
        <v>250</v>
      </c>
      <c r="I16" s="265"/>
      <c r="J16" s="234"/>
    </row>
    <row r="17" spans="1:10" s="20" customFormat="1" ht="31.5" customHeight="1" x14ac:dyDescent="0.25">
      <c r="A17" s="359"/>
      <c r="B17" s="374"/>
      <c r="C17" s="62" t="s">
        <v>278</v>
      </c>
      <c r="D17" s="155" t="s">
        <v>279</v>
      </c>
      <c r="E17" s="37" t="s">
        <v>262</v>
      </c>
      <c r="F17" s="171"/>
      <c r="G17" s="171"/>
      <c r="H17" s="227" t="s">
        <v>250</v>
      </c>
      <c r="I17" s="265"/>
      <c r="J17" s="234"/>
    </row>
    <row r="18" spans="1:10" s="20" customFormat="1" ht="31.5" customHeight="1" x14ac:dyDescent="0.25">
      <c r="A18" s="359"/>
      <c r="B18" s="374"/>
      <c r="C18" s="62" t="s">
        <v>280</v>
      </c>
      <c r="D18" s="155" t="s">
        <v>281</v>
      </c>
      <c r="E18" s="37" t="s">
        <v>249</v>
      </c>
      <c r="F18" s="177"/>
      <c r="G18" s="177"/>
      <c r="H18" s="227" t="s">
        <v>250</v>
      </c>
      <c r="I18" s="265"/>
      <c r="J18" s="234"/>
    </row>
    <row r="19" spans="1:10" s="20" customFormat="1" ht="31.5" customHeight="1" x14ac:dyDescent="0.25">
      <c r="A19" s="359"/>
      <c r="B19" s="374"/>
      <c r="C19" s="62" t="s">
        <v>282</v>
      </c>
      <c r="D19" s="155" t="s">
        <v>283</v>
      </c>
      <c r="E19" s="37" t="s">
        <v>267</v>
      </c>
      <c r="F19" s="171"/>
      <c r="G19" s="171"/>
      <c r="H19" s="227" t="s">
        <v>250</v>
      </c>
      <c r="I19" s="265"/>
      <c r="J19" s="234"/>
    </row>
    <row r="20" spans="1:10" s="20" customFormat="1" ht="31.5" customHeight="1" x14ac:dyDescent="0.25">
      <c r="A20" s="359"/>
      <c r="B20" s="374" t="s">
        <v>105</v>
      </c>
      <c r="C20" s="62" t="s">
        <v>284</v>
      </c>
      <c r="D20" s="155" t="s">
        <v>285</v>
      </c>
      <c r="E20" s="37" t="s">
        <v>262</v>
      </c>
      <c r="F20" s="171"/>
      <c r="G20" s="171"/>
      <c r="H20" s="227" t="s">
        <v>250</v>
      </c>
      <c r="I20" s="265"/>
      <c r="J20" s="234"/>
    </row>
    <row r="21" spans="1:10" s="20" customFormat="1" ht="31.5" customHeight="1" x14ac:dyDescent="0.25">
      <c r="A21" s="359"/>
      <c r="B21" s="374"/>
      <c r="C21" s="62" t="s">
        <v>286</v>
      </c>
      <c r="D21" s="155" t="s">
        <v>287</v>
      </c>
      <c r="E21" s="37" t="s">
        <v>249</v>
      </c>
      <c r="F21" s="177"/>
      <c r="G21" s="177"/>
      <c r="H21" s="227" t="s">
        <v>250</v>
      </c>
      <c r="I21" s="265"/>
      <c r="J21" s="234"/>
    </row>
    <row r="22" spans="1:10" s="20" customFormat="1" ht="31.5" customHeight="1" x14ac:dyDescent="0.25">
      <c r="A22" s="359"/>
      <c r="B22" s="374"/>
      <c r="C22" s="62" t="s">
        <v>288</v>
      </c>
      <c r="D22" s="155" t="s">
        <v>289</v>
      </c>
      <c r="E22" s="37" t="s">
        <v>249</v>
      </c>
      <c r="F22" s="177"/>
      <c r="G22" s="177"/>
      <c r="H22" s="227" t="s">
        <v>250</v>
      </c>
      <c r="I22" s="265"/>
      <c r="J22" s="234"/>
    </row>
    <row r="23" spans="1:10" s="20" customFormat="1" ht="31.5" customHeight="1" x14ac:dyDescent="0.25">
      <c r="A23" s="359"/>
      <c r="B23" s="374" t="s">
        <v>112</v>
      </c>
      <c r="C23" s="62" t="s">
        <v>290</v>
      </c>
      <c r="D23" s="155" t="s">
        <v>291</v>
      </c>
      <c r="E23" s="37" t="s">
        <v>249</v>
      </c>
      <c r="F23" s="177"/>
      <c r="G23" s="177"/>
      <c r="H23" s="227" t="s">
        <v>250</v>
      </c>
      <c r="I23" s="265"/>
      <c r="J23" s="234"/>
    </row>
    <row r="24" spans="1:10" s="20" customFormat="1" ht="31.5" customHeight="1" x14ac:dyDescent="0.25">
      <c r="A24" s="359"/>
      <c r="B24" s="374"/>
      <c r="C24" s="62" t="s">
        <v>292</v>
      </c>
      <c r="D24" s="155" t="s">
        <v>293</v>
      </c>
      <c r="E24" s="37" t="s">
        <v>249</v>
      </c>
      <c r="F24" s="177"/>
      <c r="G24" s="177"/>
      <c r="H24" s="227" t="s">
        <v>250</v>
      </c>
      <c r="I24" s="265"/>
      <c r="J24" s="234"/>
    </row>
    <row r="25" spans="1:10" s="20" customFormat="1" ht="31.5" customHeight="1" x14ac:dyDescent="0.25">
      <c r="A25" s="359"/>
      <c r="B25" s="374"/>
      <c r="C25" s="62" t="s">
        <v>294</v>
      </c>
      <c r="D25" s="155" t="s">
        <v>295</v>
      </c>
      <c r="E25" s="37" t="s">
        <v>249</v>
      </c>
      <c r="F25" s="177"/>
      <c r="G25" s="177"/>
      <c r="H25" s="227" t="s">
        <v>250</v>
      </c>
      <c r="I25" s="265"/>
      <c r="J25" s="234"/>
    </row>
    <row r="26" spans="1:10" s="20" customFormat="1" ht="31.5" customHeight="1" x14ac:dyDescent="0.25">
      <c r="A26" s="376" t="s">
        <v>119</v>
      </c>
      <c r="B26" s="361" t="s">
        <v>120</v>
      </c>
      <c r="C26" s="63" t="s">
        <v>296</v>
      </c>
      <c r="D26" s="160" t="s">
        <v>297</v>
      </c>
      <c r="E26" s="93" t="s">
        <v>249</v>
      </c>
      <c r="F26" s="178"/>
      <c r="G26" s="178"/>
      <c r="H26" s="228" t="s">
        <v>250</v>
      </c>
      <c r="I26" s="266"/>
      <c r="J26" s="234"/>
    </row>
    <row r="27" spans="1:10" s="20" customFormat="1" ht="31.5" customHeight="1" x14ac:dyDescent="0.25">
      <c r="A27" s="376"/>
      <c r="B27" s="361"/>
      <c r="C27" s="63" t="s">
        <v>298</v>
      </c>
      <c r="D27" s="160" t="s">
        <v>299</v>
      </c>
      <c r="E27" s="93" t="s">
        <v>249</v>
      </c>
      <c r="F27" s="178"/>
      <c r="G27" s="178"/>
      <c r="H27" s="228" t="s">
        <v>250</v>
      </c>
      <c r="I27" s="266"/>
      <c r="J27" s="234"/>
    </row>
    <row r="28" spans="1:10" s="20" customFormat="1" ht="31.5" customHeight="1" x14ac:dyDescent="0.25">
      <c r="A28" s="376"/>
      <c r="B28" s="361" t="s">
        <v>123</v>
      </c>
      <c r="C28" s="63" t="s">
        <v>300</v>
      </c>
      <c r="D28" s="160" t="s">
        <v>301</v>
      </c>
      <c r="E28" s="93" t="s">
        <v>249</v>
      </c>
      <c r="F28" s="178"/>
      <c r="G28" s="178"/>
      <c r="H28" s="228" t="s">
        <v>250</v>
      </c>
      <c r="I28" s="266"/>
      <c r="J28" s="234"/>
    </row>
    <row r="29" spans="1:10" s="20" customFormat="1" ht="31.5" customHeight="1" x14ac:dyDescent="0.25">
      <c r="A29" s="376"/>
      <c r="B29" s="361"/>
      <c r="C29" s="63" t="s">
        <v>302</v>
      </c>
      <c r="D29" s="160" t="s">
        <v>303</v>
      </c>
      <c r="E29" s="93" t="s">
        <v>249</v>
      </c>
      <c r="F29" s="178"/>
      <c r="G29" s="178"/>
      <c r="H29" s="228" t="s">
        <v>250</v>
      </c>
      <c r="I29" s="266"/>
      <c r="J29" s="234"/>
    </row>
    <row r="30" spans="1:10" s="20" customFormat="1" ht="60" x14ac:dyDescent="0.25">
      <c r="A30" s="376"/>
      <c r="B30" s="361"/>
      <c r="C30" s="63" t="s">
        <v>304</v>
      </c>
      <c r="D30" s="160" t="s">
        <v>305</v>
      </c>
      <c r="E30" s="93" t="s">
        <v>249</v>
      </c>
      <c r="F30" s="178"/>
      <c r="G30" s="178"/>
      <c r="H30" s="228" t="s">
        <v>250</v>
      </c>
      <c r="I30" s="266"/>
      <c r="J30" s="234"/>
    </row>
    <row r="31" spans="1:10" s="20" customFormat="1" ht="31.5" customHeight="1" x14ac:dyDescent="0.25">
      <c r="A31" s="376"/>
      <c r="B31" s="361"/>
      <c r="C31" s="63" t="s">
        <v>306</v>
      </c>
      <c r="D31" s="160" t="s">
        <v>287</v>
      </c>
      <c r="E31" s="93" t="s">
        <v>249</v>
      </c>
      <c r="F31" s="178"/>
      <c r="G31" s="178"/>
      <c r="H31" s="228" t="s">
        <v>250</v>
      </c>
      <c r="I31" s="266"/>
      <c r="J31" s="234"/>
    </row>
    <row r="32" spans="1:10" s="20" customFormat="1" ht="31.5" customHeight="1" x14ac:dyDescent="0.25">
      <c r="A32" s="376"/>
      <c r="B32" s="361" t="s">
        <v>130</v>
      </c>
      <c r="C32" s="63" t="s">
        <v>307</v>
      </c>
      <c r="D32" s="160" t="s">
        <v>308</v>
      </c>
      <c r="E32" s="93" t="s">
        <v>262</v>
      </c>
      <c r="F32" s="179"/>
      <c r="G32" s="179"/>
      <c r="H32" s="228" t="s">
        <v>250</v>
      </c>
      <c r="I32" s="266"/>
      <c r="J32" s="234"/>
    </row>
    <row r="33" spans="1:10" s="20" customFormat="1" ht="31.5" customHeight="1" x14ac:dyDescent="0.25">
      <c r="A33" s="376"/>
      <c r="B33" s="361"/>
      <c r="C33" s="63" t="s">
        <v>309</v>
      </c>
      <c r="D33" s="160" t="s">
        <v>310</v>
      </c>
      <c r="E33" s="93" t="s">
        <v>249</v>
      </c>
      <c r="F33" s="178"/>
      <c r="G33" s="178"/>
      <c r="H33" s="228" t="s">
        <v>250</v>
      </c>
      <c r="I33" s="266"/>
      <c r="J33" s="234"/>
    </row>
    <row r="34" spans="1:10" s="20" customFormat="1" ht="31.5" customHeight="1" x14ac:dyDescent="0.25">
      <c r="A34" s="376"/>
      <c r="B34" s="361"/>
      <c r="C34" s="63" t="s">
        <v>311</v>
      </c>
      <c r="D34" s="160" t="s">
        <v>312</v>
      </c>
      <c r="E34" s="93" t="s">
        <v>262</v>
      </c>
      <c r="F34" s="179"/>
      <c r="G34" s="179"/>
      <c r="H34" s="228" t="s">
        <v>250</v>
      </c>
      <c r="I34" s="266"/>
      <c r="J34" s="234"/>
    </row>
    <row r="35" spans="1:10" s="20" customFormat="1" ht="31.5" customHeight="1" x14ac:dyDescent="0.25">
      <c r="A35" s="376"/>
      <c r="B35" s="361" t="s">
        <v>93</v>
      </c>
      <c r="C35" s="63" t="s">
        <v>313</v>
      </c>
      <c r="D35" s="160" t="s">
        <v>314</v>
      </c>
      <c r="E35" s="93" t="s">
        <v>249</v>
      </c>
      <c r="F35" s="178"/>
      <c r="G35" s="178"/>
      <c r="H35" s="228" t="s">
        <v>250</v>
      </c>
      <c r="I35" s="266"/>
      <c r="J35" s="234"/>
    </row>
    <row r="36" spans="1:10" s="20" customFormat="1" ht="31.5" customHeight="1" x14ac:dyDescent="0.25">
      <c r="A36" s="376"/>
      <c r="B36" s="361"/>
      <c r="C36" s="63" t="s">
        <v>315</v>
      </c>
      <c r="D36" s="160" t="s">
        <v>316</v>
      </c>
      <c r="E36" s="93" t="s">
        <v>253</v>
      </c>
      <c r="F36" s="179"/>
      <c r="G36" s="179"/>
      <c r="H36" s="228" t="s">
        <v>250</v>
      </c>
      <c r="I36" s="266"/>
      <c r="J36" s="234"/>
    </row>
    <row r="37" spans="1:10" s="20" customFormat="1" ht="31.5" customHeight="1" x14ac:dyDescent="0.25">
      <c r="A37" s="376"/>
      <c r="B37" s="361"/>
      <c r="C37" s="63" t="s">
        <v>317</v>
      </c>
      <c r="D37" s="160" t="s">
        <v>318</v>
      </c>
      <c r="E37" s="93" t="s">
        <v>249</v>
      </c>
      <c r="F37" s="178"/>
      <c r="G37" s="178"/>
      <c r="H37" s="228" t="s">
        <v>250</v>
      </c>
      <c r="I37" s="266"/>
      <c r="J37" s="234"/>
    </row>
    <row r="38" spans="1:10" s="20" customFormat="1" ht="31.5" customHeight="1" x14ac:dyDescent="0.25">
      <c r="A38" s="376"/>
      <c r="B38" s="361"/>
      <c r="C38" s="63" t="s">
        <v>319</v>
      </c>
      <c r="D38" s="160" t="s">
        <v>320</v>
      </c>
      <c r="E38" s="93" t="s">
        <v>253</v>
      </c>
      <c r="F38" s="179"/>
      <c r="G38" s="179"/>
      <c r="H38" s="228" t="s">
        <v>250</v>
      </c>
      <c r="I38" s="266"/>
      <c r="J38" s="234"/>
    </row>
    <row r="39" spans="1:10" s="20" customFormat="1" ht="31.5" customHeight="1" x14ac:dyDescent="0.25">
      <c r="A39" s="376"/>
      <c r="B39" s="361"/>
      <c r="C39" s="63" t="s">
        <v>321</v>
      </c>
      <c r="D39" s="160" t="s">
        <v>322</v>
      </c>
      <c r="E39" s="93" t="s">
        <v>323</v>
      </c>
      <c r="F39" s="179"/>
      <c r="G39" s="179"/>
      <c r="H39" s="228" t="s">
        <v>250</v>
      </c>
      <c r="I39" s="266"/>
      <c r="J39" s="234"/>
    </row>
    <row r="40" spans="1:10" s="20" customFormat="1" ht="31.5" customHeight="1" x14ac:dyDescent="0.25">
      <c r="A40" s="376"/>
      <c r="B40" s="361" t="s">
        <v>141</v>
      </c>
      <c r="C40" s="63" t="s">
        <v>324</v>
      </c>
      <c r="D40" s="160" t="s">
        <v>325</v>
      </c>
      <c r="E40" s="93" t="s">
        <v>262</v>
      </c>
      <c r="F40" s="179"/>
      <c r="G40" s="179"/>
      <c r="H40" s="228" t="s">
        <v>250</v>
      </c>
      <c r="I40" s="266"/>
      <c r="J40" s="234"/>
    </row>
    <row r="41" spans="1:10" s="20" customFormat="1" ht="31.5" customHeight="1" x14ac:dyDescent="0.25">
      <c r="A41" s="376"/>
      <c r="B41" s="361"/>
      <c r="C41" s="63" t="s">
        <v>326</v>
      </c>
      <c r="D41" s="160" t="s">
        <v>327</v>
      </c>
      <c r="E41" s="93" t="s">
        <v>262</v>
      </c>
      <c r="F41" s="179"/>
      <c r="G41" s="179"/>
      <c r="H41" s="228" t="s">
        <v>250</v>
      </c>
      <c r="I41" s="266"/>
      <c r="J41" s="234"/>
    </row>
    <row r="42" spans="1:10" s="23" customFormat="1" ht="31.5" customHeight="1" x14ac:dyDescent="0.25">
      <c r="A42" s="379" t="s">
        <v>146</v>
      </c>
      <c r="B42" s="380" t="s">
        <v>147</v>
      </c>
      <c r="C42" s="44" t="s">
        <v>328</v>
      </c>
      <c r="D42" s="156" t="s">
        <v>329</v>
      </c>
      <c r="E42" s="159" t="s">
        <v>262</v>
      </c>
      <c r="F42" s="175"/>
      <c r="G42" s="175"/>
      <c r="H42" s="229" t="s">
        <v>250</v>
      </c>
      <c r="I42" s="267"/>
      <c r="J42" s="235"/>
    </row>
    <row r="43" spans="1:10" s="23" customFormat="1" ht="31.5" customHeight="1" x14ac:dyDescent="0.25">
      <c r="A43" s="379"/>
      <c r="B43" s="380"/>
      <c r="C43" s="44" t="s">
        <v>330</v>
      </c>
      <c r="D43" s="156" t="s">
        <v>331</v>
      </c>
      <c r="E43" s="159" t="s">
        <v>262</v>
      </c>
      <c r="F43" s="175"/>
      <c r="G43" s="175"/>
      <c r="H43" s="229" t="s">
        <v>250</v>
      </c>
      <c r="I43" s="267"/>
      <c r="J43" s="235"/>
    </row>
    <row r="44" spans="1:10" s="23" customFormat="1" ht="31.5" customHeight="1" x14ac:dyDescent="0.25">
      <c r="A44" s="379"/>
      <c r="B44" s="380"/>
      <c r="C44" s="44" t="s">
        <v>332</v>
      </c>
      <c r="D44" s="156" t="s">
        <v>333</v>
      </c>
      <c r="E44" s="159" t="s">
        <v>262</v>
      </c>
      <c r="F44" s="175"/>
      <c r="G44" s="175"/>
      <c r="H44" s="229" t="s">
        <v>250</v>
      </c>
      <c r="I44" s="267"/>
      <c r="J44" s="235"/>
    </row>
    <row r="45" spans="1:10" s="23" customFormat="1" ht="31.5" customHeight="1" x14ac:dyDescent="0.25">
      <c r="A45" s="379"/>
      <c r="B45" s="380"/>
      <c r="C45" s="44" t="s">
        <v>334</v>
      </c>
      <c r="D45" s="156" t="s">
        <v>335</v>
      </c>
      <c r="E45" s="159" t="s">
        <v>262</v>
      </c>
      <c r="F45" s="175"/>
      <c r="G45" s="175"/>
      <c r="H45" s="229" t="s">
        <v>250</v>
      </c>
      <c r="I45" s="267"/>
      <c r="J45" s="235"/>
    </row>
    <row r="46" spans="1:10" s="23" customFormat="1" ht="31.5" customHeight="1" x14ac:dyDescent="0.25">
      <c r="A46" s="379"/>
      <c r="B46" s="380"/>
      <c r="C46" s="44" t="s">
        <v>336</v>
      </c>
      <c r="D46" s="156" t="s">
        <v>337</v>
      </c>
      <c r="E46" s="159" t="s">
        <v>262</v>
      </c>
      <c r="F46" s="175"/>
      <c r="G46" s="175"/>
      <c r="H46" s="229" t="s">
        <v>250</v>
      </c>
      <c r="I46" s="267"/>
      <c r="J46" s="235"/>
    </row>
    <row r="47" spans="1:10" s="23" customFormat="1" ht="31.5" customHeight="1" x14ac:dyDescent="0.25">
      <c r="A47" s="379"/>
      <c r="B47" s="380"/>
      <c r="C47" s="44" t="s">
        <v>338</v>
      </c>
      <c r="D47" s="156" t="s">
        <v>339</v>
      </c>
      <c r="E47" s="159" t="s">
        <v>340</v>
      </c>
      <c r="F47" s="175"/>
      <c r="G47" s="175"/>
      <c r="H47" s="229" t="s">
        <v>250</v>
      </c>
      <c r="I47" s="267"/>
      <c r="J47" s="235"/>
    </row>
    <row r="48" spans="1:10" s="23" customFormat="1" ht="31.5" customHeight="1" x14ac:dyDescent="0.25">
      <c r="A48" s="379"/>
      <c r="B48" s="380"/>
      <c r="C48" s="44" t="s">
        <v>341</v>
      </c>
      <c r="D48" s="156" t="s">
        <v>342</v>
      </c>
      <c r="E48" s="159" t="s">
        <v>340</v>
      </c>
      <c r="F48" s="175"/>
      <c r="G48" s="175"/>
      <c r="H48" s="229" t="s">
        <v>250</v>
      </c>
      <c r="I48" s="267"/>
      <c r="J48" s="235"/>
    </row>
    <row r="49" spans="1:14" s="23" customFormat="1" ht="31.5" customHeight="1" x14ac:dyDescent="0.25">
      <c r="A49" s="379"/>
      <c r="B49" s="380"/>
      <c r="C49" s="44" t="s">
        <v>343</v>
      </c>
      <c r="D49" s="156" t="s">
        <v>344</v>
      </c>
      <c r="E49" s="159" t="s">
        <v>340</v>
      </c>
      <c r="F49" s="175"/>
      <c r="G49" s="175"/>
      <c r="H49" s="229" t="s">
        <v>250</v>
      </c>
      <c r="I49" s="267"/>
      <c r="J49" s="235"/>
    </row>
    <row r="50" spans="1:14" s="23" customFormat="1" ht="31.5" customHeight="1" x14ac:dyDescent="0.25">
      <c r="A50" s="379"/>
      <c r="B50" s="380"/>
      <c r="C50" s="44" t="s">
        <v>345</v>
      </c>
      <c r="D50" s="156" t="s">
        <v>346</v>
      </c>
      <c r="E50" s="159" t="s">
        <v>340</v>
      </c>
      <c r="F50" s="175"/>
      <c r="G50" s="175"/>
      <c r="H50" s="229" t="s">
        <v>250</v>
      </c>
      <c r="I50" s="267"/>
      <c r="J50" s="235"/>
    </row>
    <row r="51" spans="1:14" s="23" customFormat="1" ht="31.5" customHeight="1" x14ac:dyDescent="0.25">
      <c r="A51" s="379"/>
      <c r="B51" s="380"/>
      <c r="C51" s="44" t="s">
        <v>347</v>
      </c>
      <c r="D51" s="156" t="s">
        <v>348</v>
      </c>
      <c r="E51" s="159" t="s">
        <v>340</v>
      </c>
      <c r="F51" s="175"/>
      <c r="G51" s="175"/>
      <c r="H51" s="229" t="s">
        <v>250</v>
      </c>
      <c r="I51" s="267"/>
      <c r="J51" s="235"/>
    </row>
    <row r="52" spans="1:14" s="23" customFormat="1" ht="31.5" customHeight="1" x14ac:dyDescent="0.25">
      <c r="A52" s="379"/>
      <c r="B52" s="380"/>
      <c r="C52" s="44" t="s">
        <v>349</v>
      </c>
      <c r="D52" s="156" t="s">
        <v>350</v>
      </c>
      <c r="E52" s="159" t="s">
        <v>267</v>
      </c>
      <c r="F52" s="175"/>
      <c r="G52" s="175"/>
      <c r="H52" s="229" t="s">
        <v>250</v>
      </c>
      <c r="I52" s="267"/>
      <c r="J52" s="235"/>
    </row>
    <row r="53" spans="1:14" s="23" customFormat="1" ht="60" x14ac:dyDescent="0.25">
      <c r="A53" s="379"/>
      <c r="B53" s="252" t="s">
        <v>170</v>
      </c>
      <c r="C53" s="44" t="s">
        <v>351</v>
      </c>
      <c r="D53" s="161" t="s">
        <v>352</v>
      </c>
      <c r="E53" s="159" t="s">
        <v>353</v>
      </c>
      <c r="F53" s="180"/>
      <c r="G53" s="180"/>
      <c r="H53" s="229" t="s">
        <v>250</v>
      </c>
      <c r="I53" s="267"/>
      <c r="J53" s="235"/>
    </row>
    <row r="54" spans="1:14" s="23" customFormat="1" ht="31.5" customHeight="1" x14ac:dyDescent="0.25">
      <c r="A54" s="379"/>
      <c r="B54" s="380" t="s">
        <v>173</v>
      </c>
      <c r="C54" s="44" t="s">
        <v>354</v>
      </c>
      <c r="D54" s="156" t="s">
        <v>355</v>
      </c>
      <c r="E54" s="159" t="s">
        <v>249</v>
      </c>
      <c r="F54" s="180"/>
      <c r="G54" s="180"/>
      <c r="H54" s="229" t="s">
        <v>250</v>
      </c>
      <c r="I54" s="267"/>
      <c r="J54" s="235"/>
    </row>
    <row r="55" spans="1:14" s="23" customFormat="1" ht="31.5" customHeight="1" x14ac:dyDescent="0.25">
      <c r="A55" s="379"/>
      <c r="B55" s="380"/>
      <c r="C55" s="44" t="s">
        <v>356</v>
      </c>
      <c r="D55" s="156" t="s">
        <v>357</v>
      </c>
      <c r="E55" s="159" t="s">
        <v>262</v>
      </c>
      <c r="F55" s="175"/>
      <c r="G55" s="175"/>
      <c r="H55" s="229" t="s">
        <v>250</v>
      </c>
      <c r="I55" s="267"/>
      <c r="J55" s="235"/>
    </row>
    <row r="56" spans="1:14" s="23" customFormat="1" ht="31.5" customHeight="1" x14ac:dyDescent="0.25">
      <c r="A56" s="379"/>
      <c r="B56" s="380"/>
      <c r="C56" s="44" t="s">
        <v>358</v>
      </c>
      <c r="D56" s="156" t="s">
        <v>359</v>
      </c>
      <c r="E56" s="159" t="s">
        <v>262</v>
      </c>
      <c r="F56" s="175"/>
      <c r="G56" s="175"/>
      <c r="H56" s="229" t="s">
        <v>250</v>
      </c>
      <c r="I56" s="267"/>
      <c r="J56" s="235"/>
    </row>
    <row r="57" spans="1:14" s="22" customFormat="1" ht="31.5" customHeight="1" x14ac:dyDescent="0.25">
      <c r="A57" s="377" t="s">
        <v>360</v>
      </c>
      <c r="B57" s="375" t="s">
        <v>181</v>
      </c>
      <c r="C57" s="47" t="s">
        <v>361</v>
      </c>
      <c r="D57" s="157" t="s">
        <v>362</v>
      </c>
      <c r="E57" s="49" t="s">
        <v>267</v>
      </c>
      <c r="F57" s="176"/>
      <c r="G57" s="176"/>
      <c r="H57" s="230" t="s">
        <v>250</v>
      </c>
      <c r="I57" s="261"/>
      <c r="J57" s="235"/>
      <c r="K57" s="23"/>
      <c r="L57" s="23"/>
    </row>
    <row r="58" spans="1:14" s="23" customFormat="1" ht="31.5" customHeight="1" x14ac:dyDescent="0.25">
      <c r="A58" s="377"/>
      <c r="B58" s="375"/>
      <c r="C58" s="47" t="s">
        <v>363</v>
      </c>
      <c r="D58" s="157" t="s">
        <v>364</v>
      </c>
      <c r="E58" s="49" t="s">
        <v>340</v>
      </c>
      <c r="F58" s="176"/>
      <c r="G58" s="176"/>
      <c r="H58" s="230" t="s">
        <v>250</v>
      </c>
      <c r="I58" s="261"/>
      <c r="J58" s="235"/>
    </row>
    <row r="59" spans="1:14" s="22" customFormat="1" ht="31.5" customHeight="1" x14ac:dyDescent="0.25">
      <c r="A59" s="377"/>
      <c r="B59" s="375" t="s">
        <v>186</v>
      </c>
      <c r="C59" s="47" t="s">
        <v>365</v>
      </c>
      <c r="D59" s="157" t="s">
        <v>366</v>
      </c>
      <c r="E59" s="49" t="s">
        <v>249</v>
      </c>
      <c r="F59" s="181"/>
      <c r="G59" s="181"/>
      <c r="H59" s="230" t="s">
        <v>250</v>
      </c>
      <c r="I59" s="261"/>
      <c r="J59" s="235"/>
      <c r="K59" s="23"/>
      <c r="L59" s="23"/>
    </row>
    <row r="60" spans="1:14" s="23" customFormat="1" ht="36" x14ac:dyDescent="0.25">
      <c r="A60" s="377"/>
      <c r="B60" s="375"/>
      <c r="C60" s="47" t="s">
        <v>367</v>
      </c>
      <c r="D60" s="157" t="s">
        <v>368</v>
      </c>
      <c r="E60" s="49" t="s">
        <v>249</v>
      </c>
      <c r="F60" s="181"/>
      <c r="G60" s="181"/>
      <c r="H60" s="230" t="s">
        <v>250</v>
      </c>
      <c r="I60" s="261"/>
      <c r="J60" s="235"/>
    </row>
    <row r="61" spans="1:14" s="23" customFormat="1" ht="36" x14ac:dyDescent="0.25">
      <c r="A61" s="377"/>
      <c r="B61" s="375"/>
      <c r="C61" s="47" t="s">
        <v>369</v>
      </c>
      <c r="D61" s="157" t="s">
        <v>370</v>
      </c>
      <c r="E61" s="49" t="s">
        <v>249</v>
      </c>
      <c r="F61" s="181"/>
      <c r="G61" s="181"/>
      <c r="H61" s="230" t="s">
        <v>250</v>
      </c>
      <c r="I61" s="261"/>
      <c r="J61" s="235"/>
    </row>
    <row r="62" spans="1:14" s="23" customFormat="1" ht="31.5" customHeight="1" x14ac:dyDescent="0.25">
      <c r="A62" s="377"/>
      <c r="B62" s="375"/>
      <c r="C62" s="47" t="s">
        <v>371</v>
      </c>
      <c r="D62" s="157" t="s">
        <v>372</v>
      </c>
      <c r="E62" s="49" t="s">
        <v>249</v>
      </c>
      <c r="F62" s="181"/>
      <c r="G62" s="181"/>
      <c r="H62" s="230" t="s">
        <v>250</v>
      </c>
      <c r="I62" s="261"/>
      <c r="J62" s="235"/>
    </row>
    <row r="63" spans="1:14" s="22" customFormat="1" ht="31.5" customHeight="1" x14ac:dyDescent="0.25">
      <c r="A63" s="377"/>
      <c r="B63" s="251" t="s">
        <v>195</v>
      </c>
      <c r="C63" s="47" t="s">
        <v>373</v>
      </c>
      <c r="D63" s="157" t="s">
        <v>374</v>
      </c>
      <c r="E63" s="49" t="s">
        <v>249</v>
      </c>
      <c r="F63" s="181"/>
      <c r="G63" s="181"/>
      <c r="H63" s="230" t="s">
        <v>250</v>
      </c>
      <c r="I63" s="261"/>
      <c r="J63" s="231"/>
      <c r="K63" s="117"/>
      <c r="L63" s="117"/>
      <c r="M63" s="117"/>
      <c r="N63" s="117"/>
    </row>
    <row r="64" spans="1:14" s="22" customFormat="1" ht="31.5" customHeight="1" x14ac:dyDescent="0.25">
      <c r="A64" s="377"/>
      <c r="B64" s="251" t="s">
        <v>198</v>
      </c>
      <c r="C64" s="47" t="s">
        <v>375</v>
      </c>
      <c r="D64" s="157" t="s">
        <v>376</v>
      </c>
      <c r="E64" s="49" t="s">
        <v>249</v>
      </c>
      <c r="F64" s="181"/>
      <c r="G64" s="181"/>
      <c r="H64" s="230" t="s">
        <v>250</v>
      </c>
      <c r="I64" s="261"/>
      <c r="J64" s="231"/>
      <c r="K64" s="117"/>
      <c r="L64" s="117"/>
      <c r="M64" s="117"/>
      <c r="N64" s="117"/>
    </row>
    <row r="65" spans="1:14" s="22" customFormat="1" ht="31.5" customHeight="1" x14ac:dyDescent="0.25">
      <c r="A65" s="377"/>
      <c r="B65" s="375" t="s">
        <v>201</v>
      </c>
      <c r="C65" s="47" t="s">
        <v>377</v>
      </c>
      <c r="D65" s="157" t="s">
        <v>378</v>
      </c>
      <c r="E65" s="49" t="s">
        <v>249</v>
      </c>
      <c r="F65" s="181"/>
      <c r="G65" s="181"/>
      <c r="H65" s="230" t="s">
        <v>250</v>
      </c>
      <c r="I65" s="261"/>
      <c r="J65" s="231"/>
      <c r="K65" s="117"/>
      <c r="L65" s="117"/>
      <c r="M65" s="117"/>
      <c r="N65" s="117"/>
    </row>
    <row r="66" spans="1:14" s="23" customFormat="1" ht="31.5" customHeight="1" x14ac:dyDescent="0.25">
      <c r="A66" s="377"/>
      <c r="B66" s="375"/>
      <c r="C66" s="47" t="s">
        <v>379</v>
      </c>
      <c r="D66" s="157" t="s">
        <v>380</v>
      </c>
      <c r="E66" s="49" t="s">
        <v>381</v>
      </c>
      <c r="F66" s="176"/>
      <c r="G66" s="176"/>
      <c r="H66" s="230" t="s">
        <v>250</v>
      </c>
      <c r="I66" s="261"/>
      <c r="J66" s="231"/>
      <c r="K66" s="117"/>
      <c r="L66" s="117"/>
      <c r="M66" s="117"/>
      <c r="N66" s="117"/>
    </row>
    <row r="67" spans="1:14" s="23" customFormat="1" ht="31.5" customHeight="1" x14ac:dyDescent="0.25">
      <c r="A67" s="377"/>
      <c r="B67" s="375"/>
      <c r="C67" s="47" t="s">
        <v>382</v>
      </c>
      <c r="D67" s="157" t="s">
        <v>383</v>
      </c>
      <c r="E67" s="49" t="s">
        <v>249</v>
      </c>
      <c r="F67" s="181"/>
      <c r="G67" s="181"/>
      <c r="H67" s="230" t="s">
        <v>250</v>
      </c>
      <c r="I67" s="261"/>
      <c r="J67" s="231"/>
      <c r="K67" s="117"/>
      <c r="L67" s="117"/>
      <c r="M67" s="117"/>
      <c r="N67" s="117"/>
    </row>
    <row r="68" spans="1:14" s="23" customFormat="1" ht="31.5" customHeight="1" x14ac:dyDescent="0.25">
      <c r="A68" s="377"/>
      <c r="B68" s="375"/>
      <c r="C68" s="47" t="s">
        <v>384</v>
      </c>
      <c r="D68" s="158" t="s">
        <v>385</v>
      </c>
      <c r="E68" s="49" t="s">
        <v>381</v>
      </c>
      <c r="F68" s="176"/>
      <c r="G68" s="176"/>
      <c r="H68" s="230" t="s">
        <v>250</v>
      </c>
      <c r="I68" s="261"/>
      <c r="J68" s="231"/>
      <c r="K68" s="117"/>
      <c r="L68" s="117"/>
      <c r="M68" s="117"/>
      <c r="N68" s="117"/>
    </row>
    <row r="69" spans="1:14" s="23" customFormat="1" ht="60" x14ac:dyDescent="0.25">
      <c r="A69" s="377"/>
      <c r="B69" s="375"/>
      <c r="C69" s="47" t="s">
        <v>386</v>
      </c>
      <c r="D69" s="158" t="s">
        <v>387</v>
      </c>
      <c r="E69" s="67" t="s">
        <v>340</v>
      </c>
      <c r="F69" s="176"/>
      <c r="G69" s="176"/>
      <c r="H69" s="250" t="s">
        <v>388</v>
      </c>
      <c r="I69" s="261"/>
      <c r="J69" s="231"/>
      <c r="K69" s="117"/>
      <c r="L69" s="117"/>
      <c r="M69" s="117"/>
      <c r="N69" s="117"/>
    </row>
    <row r="70" spans="1:14" s="22" customFormat="1" ht="31.5" customHeight="1" x14ac:dyDescent="0.25">
      <c r="A70" s="377"/>
      <c r="B70" s="375" t="s">
        <v>210</v>
      </c>
      <c r="C70" s="47" t="s">
        <v>389</v>
      </c>
      <c r="D70" s="158" t="s">
        <v>390</v>
      </c>
      <c r="E70" s="67" t="s">
        <v>262</v>
      </c>
      <c r="F70" s="176"/>
      <c r="G70" s="176"/>
      <c r="H70" s="230" t="s">
        <v>250</v>
      </c>
      <c r="I70" s="261"/>
      <c r="J70" s="231"/>
      <c r="K70" s="117"/>
      <c r="L70" s="117"/>
      <c r="M70" s="117"/>
      <c r="N70" s="117"/>
    </row>
    <row r="71" spans="1:14" s="23" customFormat="1" ht="31.5" customHeight="1" x14ac:dyDescent="0.25">
      <c r="A71" s="377"/>
      <c r="B71" s="375"/>
      <c r="C71" s="47" t="s">
        <v>391</v>
      </c>
      <c r="D71" s="158" t="s">
        <v>392</v>
      </c>
      <c r="E71" s="67" t="s">
        <v>262</v>
      </c>
      <c r="F71" s="176"/>
      <c r="G71" s="176"/>
      <c r="H71" s="230" t="s">
        <v>250</v>
      </c>
      <c r="I71" s="261"/>
      <c r="J71" s="231"/>
      <c r="K71" s="117"/>
      <c r="L71" s="117"/>
      <c r="M71" s="117"/>
      <c r="N71" s="117"/>
    </row>
    <row r="72" spans="1:14" s="23" customFormat="1" ht="31.5" customHeight="1" x14ac:dyDescent="0.25">
      <c r="A72" s="377"/>
      <c r="B72" s="375"/>
      <c r="C72" s="47" t="s">
        <v>393</v>
      </c>
      <c r="D72" s="158" t="s">
        <v>394</v>
      </c>
      <c r="E72" s="67" t="s">
        <v>262</v>
      </c>
      <c r="F72" s="176"/>
      <c r="G72" s="176"/>
      <c r="H72" s="230" t="s">
        <v>250</v>
      </c>
      <c r="I72" s="261"/>
      <c r="J72" s="231"/>
      <c r="K72" s="117"/>
      <c r="L72" s="117"/>
      <c r="M72" s="117"/>
      <c r="N72" s="117"/>
    </row>
    <row r="73" spans="1:14" s="23" customFormat="1" ht="31.5" customHeight="1" x14ac:dyDescent="0.25">
      <c r="A73" s="377"/>
      <c r="B73" s="375"/>
      <c r="C73" s="47" t="s">
        <v>395</v>
      </c>
      <c r="D73" s="158" t="s">
        <v>396</v>
      </c>
      <c r="E73" s="67" t="s">
        <v>262</v>
      </c>
      <c r="F73" s="176"/>
      <c r="G73" s="176"/>
      <c r="H73" s="230" t="s">
        <v>250</v>
      </c>
      <c r="I73" s="261"/>
      <c r="J73" s="231"/>
      <c r="K73" s="117"/>
      <c r="L73" s="117"/>
      <c r="M73" s="117"/>
      <c r="N73" s="117"/>
    </row>
    <row r="74" spans="1:14" s="20" customFormat="1" ht="36" x14ac:dyDescent="0.25">
      <c r="A74" s="377"/>
      <c r="B74" s="375"/>
      <c r="C74" s="47" t="s">
        <v>397</v>
      </c>
      <c r="D74" s="158" t="s">
        <v>398</v>
      </c>
      <c r="E74" s="67" t="s">
        <v>262</v>
      </c>
      <c r="F74" s="176"/>
      <c r="G74" s="176"/>
      <c r="H74" s="250" t="s">
        <v>399</v>
      </c>
      <c r="I74" s="261"/>
      <c r="J74" s="231"/>
      <c r="K74" s="117"/>
      <c r="L74" s="117"/>
      <c r="M74" s="117"/>
      <c r="N74" s="117"/>
    </row>
    <row r="75" spans="1:14" s="22" customFormat="1" ht="31.5" customHeight="1" x14ac:dyDescent="0.25">
      <c r="A75" s="377"/>
      <c r="B75" s="375" t="s">
        <v>219</v>
      </c>
      <c r="C75" s="47" t="s">
        <v>400</v>
      </c>
      <c r="D75" s="158" t="s">
        <v>401</v>
      </c>
      <c r="E75" s="67" t="s">
        <v>249</v>
      </c>
      <c r="F75" s="181"/>
      <c r="G75" s="181"/>
      <c r="H75" s="230" t="s">
        <v>250</v>
      </c>
      <c r="I75" s="261"/>
      <c r="J75" s="231"/>
      <c r="K75" s="117"/>
      <c r="L75" s="117"/>
      <c r="M75" s="117"/>
      <c r="N75" s="117"/>
    </row>
    <row r="76" spans="1:14" s="22" customFormat="1" ht="31.5" customHeight="1" x14ac:dyDescent="0.25">
      <c r="A76" s="377"/>
      <c r="B76" s="375"/>
      <c r="C76" s="47" t="s">
        <v>402</v>
      </c>
      <c r="D76" s="158" t="s">
        <v>403</v>
      </c>
      <c r="E76" s="67" t="s">
        <v>249</v>
      </c>
      <c r="F76" s="181"/>
      <c r="G76" s="181"/>
      <c r="H76" s="230" t="s">
        <v>250</v>
      </c>
      <c r="I76" s="261"/>
      <c r="J76" s="231"/>
      <c r="K76" s="117"/>
      <c r="L76" s="117"/>
      <c r="M76" s="117"/>
      <c r="N76" s="117"/>
    </row>
    <row r="77" spans="1:14" s="22" customFormat="1" ht="31.5" customHeight="1" x14ac:dyDescent="0.25">
      <c r="A77" s="377"/>
      <c r="B77" s="375"/>
      <c r="C77" s="47" t="s">
        <v>404</v>
      </c>
      <c r="D77" s="158" t="s">
        <v>405</v>
      </c>
      <c r="E77" s="67" t="s">
        <v>249</v>
      </c>
      <c r="F77" s="181"/>
      <c r="G77" s="181"/>
      <c r="H77" s="230" t="s">
        <v>250</v>
      </c>
      <c r="I77" s="261"/>
      <c r="J77" s="231"/>
      <c r="K77" s="117"/>
      <c r="L77" s="117"/>
      <c r="M77" s="117"/>
      <c r="N77" s="117"/>
    </row>
    <row r="78" spans="1:14" s="22" customFormat="1" ht="36" x14ac:dyDescent="0.25">
      <c r="A78" s="377"/>
      <c r="B78" s="251" t="s">
        <v>226</v>
      </c>
      <c r="C78" s="47" t="s">
        <v>406</v>
      </c>
      <c r="D78" s="157" t="s">
        <v>407</v>
      </c>
      <c r="E78" s="49" t="s">
        <v>340</v>
      </c>
      <c r="F78" s="176"/>
      <c r="G78" s="176"/>
      <c r="H78" s="230" t="s">
        <v>250</v>
      </c>
      <c r="I78" s="261"/>
      <c r="J78" s="231"/>
      <c r="K78" s="117"/>
      <c r="L78" s="117"/>
      <c r="M78" s="117"/>
      <c r="N78" s="117"/>
    </row>
    <row r="79" spans="1:14" s="22" customFormat="1" ht="31.5" customHeight="1" x14ac:dyDescent="0.25">
      <c r="A79" s="377"/>
      <c r="B79" s="375" t="s">
        <v>229</v>
      </c>
      <c r="C79" s="47" t="s">
        <v>408</v>
      </c>
      <c r="D79" s="157" t="s">
        <v>409</v>
      </c>
      <c r="E79" s="49" t="s">
        <v>249</v>
      </c>
      <c r="F79" s="181"/>
      <c r="G79" s="181"/>
      <c r="H79" s="250" t="s">
        <v>410</v>
      </c>
      <c r="I79" s="261"/>
      <c r="J79" s="231"/>
      <c r="K79" s="117"/>
      <c r="L79" s="117"/>
      <c r="M79" s="117"/>
      <c r="N79" s="117"/>
    </row>
    <row r="80" spans="1:14" s="23" customFormat="1" ht="31.5" customHeight="1" x14ac:dyDescent="0.25">
      <c r="A80" s="377"/>
      <c r="B80" s="375"/>
      <c r="C80" s="47" t="s">
        <v>411</v>
      </c>
      <c r="D80" s="157" t="s">
        <v>412</v>
      </c>
      <c r="E80" s="49" t="s">
        <v>249</v>
      </c>
      <c r="F80" s="181"/>
      <c r="G80" s="181"/>
      <c r="H80" s="250" t="s">
        <v>410</v>
      </c>
      <c r="I80" s="261"/>
      <c r="J80" s="231"/>
      <c r="K80" s="117"/>
      <c r="L80" s="117"/>
      <c r="M80" s="117"/>
      <c r="N80" s="117"/>
    </row>
    <row r="81" spans="1:14" s="23" customFormat="1" ht="31.5" customHeight="1" x14ac:dyDescent="0.25">
      <c r="A81" s="377"/>
      <c r="B81" s="375"/>
      <c r="C81" s="47" t="s">
        <v>413</v>
      </c>
      <c r="D81" s="157" t="s">
        <v>414</v>
      </c>
      <c r="E81" s="49" t="s">
        <v>249</v>
      </c>
      <c r="F81" s="181"/>
      <c r="G81" s="181"/>
      <c r="H81" s="250" t="s">
        <v>410</v>
      </c>
      <c r="I81" s="261"/>
      <c r="J81" s="231"/>
      <c r="K81" s="117"/>
      <c r="L81" s="117"/>
      <c r="M81" s="117"/>
      <c r="N81" s="117"/>
    </row>
    <row r="82" spans="1:14" s="20" customFormat="1" ht="36" x14ac:dyDescent="0.25">
      <c r="A82" s="377"/>
      <c r="B82" s="375"/>
      <c r="C82" s="47" t="s">
        <v>415</v>
      </c>
      <c r="D82" s="158" t="s">
        <v>416</v>
      </c>
      <c r="E82" s="67" t="s">
        <v>249</v>
      </c>
      <c r="F82" s="181"/>
      <c r="G82" s="181"/>
      <c r="H82" s="250" t="s">
        <v>410</v>
      </c>
      <c r="I82" s="261"/>
      <c r="J82" s="231"/>
      <c r="K82" s="117"/>
      <c r="L82" s="117"/>
      <c r="M82" s="117"/>
      <c r="N82" s="117"/>
    </row>
    <row r="83" spans="1:14" s="22" customFormat="1" ht="31.5" customHeight="1" x14ac:dyDescent="0.25">
      <c r="A83" s="377"/>
      <c r="B83" s="375"/>
      <c r="C83" s="47" t="s">
        <v>417</v>
      </c>
      <c r="D83" s="158" t="s">
        <v>418</v>
      </c>
      <c r="E83" s="49" t="s">
        <v>249</v>
      </c>
      <c r="F83" s="181"/>
      <c r="G83" s="181"/>
      <c r="H83" s="230" t="s">
        <v>250</v>
      </c>
      <c r="I83" s="261"/>
      <c r="J83" s="231"/>
      <c r="K83" s="117"/>
      <c r="L83" s="117"/>
      <c r="M83" s="117"/>
      <c r="N83" s="117"/>
    </row>
    <row r="84" spans="1:14" s="23" customFormat="1" ht="31.5" customHeight="1" x14ac:dyDescent="0.25">
      <c r="A84" s="377"/>
      <c r="B84" s="375"/>
      <c r="C84" s="47" t="s">
        <v>419</v>
      </c>
      <c r="D84" s="157" t="s">
        <v>420</v>
      </c>
      <c r="E84" s="49" t="s">
        <v>249</v>
      </c>
      <c r="F84" s="181"/>
      <c r="G84" s="181"/>
      <c r="H84" s="230" t="s">
        <v>250</v>
      </c>
      <c r="I84" s="261"/>
      <c r="J84" s="231"/>
      <c r="K84" s="117"/>
      <c r="L84" s="117"/>
      <c r="M84" s="117"/>
      <c r="N84" s="117"/>
    </row>
    <row r="85" spans="1:14" s="22" customFormat="1" ht="31.5" customHeight="1" x14ac:dyDescent="0.25">
      <c r="A85" s="377"/>
      <c r="B85" s="378"/>
      <c r="C85" s="47" t="s">
        <v>421</v>
      </c>
      <c r="D85" s="158" t="s">
        <v>422</v>
      </c>
      <c r="E85" s="67" t="s">
        <v>249</v>
      </c>
      <c r="F85" s="181"/>
      <c r="G85" s="181"/>
      <c r="H85" s="250" t="s">
        <v>410</v>
      </c>
      <c r="I85" s="261"/>
      <c r="J85" s="231"/>
      <c r="K85" s="117"/>
      <c r="L85" s="117"/>
      <c r="M85" s="117"/>
      <c r="N85" s="117"/>
    </row>
    <row r="86" spans="1:14" s="22" customFormat="1" ht="19.5" customHeight="1" x14ac:dyDescent="0.25">
      <c r="A86" s="120"/>
      <c r="B86" s="120"/>
      <c r="C86" s="121"/>
      <c r="D86" s="122"/>
      <c r="E86" s="123"/>
      <c r="F86" s="124"/>
      <c r="G86" s="124"/>
      <c r="H86" s="125"/>
      <c r="I86" s="125"/>
      <c r="J86" s="231"/>
      <c r="K86" s="117"/>
      <c r="L86" s="117"/>
      <c r="M86" s="117"/>
      <c r="N86" s="117"/>
    </row>
    <row r="87" spans="1:14" s="20" customFormat="1" ht="19.5" customHeight="1" x14ac:dyDescent="0.25">
      <c r="A87" s="226" t="s">
        <v>423</v>
      </c>
      <c r="B87" s="163"/>
      <c r="C87" s="135"/>
      <c r="D87" s="164"/>
      <c r="E87" s="165"/>
      <c r="F87" s="135"/>
      <c r="G87" s="166"/>
      <c r="H87" s="167"/>
      <c r="I87" s="167"/>
      <c r="J87" s="231"/>
      <c r="K87" s="168"/>
      <c r="L87" s="168"/>
      <c r="M87" s="168"/>
      <c r="N87" s="168"/>
    </row>
    <row r="88" spans="1:14" s="20" customFormat="1" ht="19.5" customHeight="1" x14ac:dyDescent="0.25">
      <c r="A88" s="226"/>
      <c r="B88" s="163"/>
      <c r="C88" s="135"/>
      <c r="D88" s="164"/>
      <c r="E88" s="165"/>
      <c r="F88" s="135"/>
      <c r="G88" s="166"/>
      <c r="H88" s="167"/>
      <c r="I88" s="167"/>
      <c r="J88" s="231"/>
      <c r="K88" s="168"/>
      <c r="L88" s="168"/>
      <c r="M88" s="168"/>
      <c r="N88" s="168"/>
    </row>
    <row r="89" spans="1:14" s="20" customFormat="1" ht="31.5" customHeight="1" x14ac:dyDescent="0.25">
      <c r="A89" s="381" t="s">
        <v>424</v>
      </c>
      <c r="B89" s="130" t="s">
        <v>425</v>
      </c>
      <c r="C89" s="131" t="s">
        <v>73</v>
      </c>
      <c r="D89" s="131" t="s">
        <v>243</v>
      </c>
      <c r="E89" s="131" t="s">
        <v>75</v>
      </c>
      <c r="F89" s="169" t="s">
        <v>426</v>
      </c>
      <c r="G89" s="395" t="s">
        <v>246</v>
      </c>
      <c r="H89" s="396"/>
      <c r="I89" s="243" t="s">
        <v>78</v>
      </c>
      <c r="J89" s="236"/>
      <c r="K89" s="117"/>
      <c r="L89" s="117"/>
      <c r="M89" s="117"/>
      <c r="N89" s="117"/>
    </row>
    <row r="90" spans="1:14" s="117" customFormat="1" ht="72" x14ac:dyDescent="0.25">
      <c r="A90" s="381"/>
      <c r="B90" s="360" t="s">
        <v>79</v>
      </c>
      <c r="C90" s="62" t="s">
        <v>427</v>
      </c>
      <c r="D90" s="155" t="s">
        <v>428</v>
      </c>
      <c r="E90" s="126" t="s">
        <v>253</v>
      </c>
      <c r="F90" s="182">
        <f>F91+F5+F7</f>
        <v>0</v>
      </c>
      <c r="G90" s="384" t="s">
        <v>429</v>
      </c>
      <c r="H90" s="385"/>
      <c r="I90" s="268"/>
      <c r="J90" s="237"/>
    </row>
    <row r="91" spans="1:14" s="117" customFormat="1" ht="48" x14ac:dyDescent="0.25">
      <c r="A91" s="381"/>
      <c r="B91" s="394"/>
      <c r="C91" s="62" t="s">
        <v>430</v>
      </c>
      <c r="D91" s="155" t="s">
        <v>431</v>
      </c>
      <c r="E91" s="126" t="s">
        <v>253</v>
      </c>
      <c r="F91" s="183"/>
      <c r="G91" s="384" t="s">
        <v>432</v>
      </c>
      <c r="H91" s="385"/>
      <c r="I91" s="268"/>
      <c r="J91" s="237"/>
    </row>
    <row r="92" spans="1:14" s="117" customFormat="1" ht="36" x14ac:dyDescent="0.25">
      <c r="A92" s="381"/>
      <c r="B92" s="394"/>
      <c r="C92" s="62" t="s">
        <v>433</v>
      </c>
      <c r="D92" s="155" t="s">
        <v>434</v>
      </c>
      <c r="E92" s="126" t="s">
        <v>253</v>
      </c>
      <c r="F92" s="182">
        <f>G5+G7</f>
        <v>0</v>
      </c>
      <c r="G92" s="384" t="s">
        <v>429</v>
      </c>
      <c r="H92" s="385"/>
      <c r="I92" s="268"/>
      <c r="J92" s="237"/>
    </row>
    <row r="93" spans="1:14" s="117" customFormat="1" ht="60" x14ac:dyDescent="0.25">
      <c r="A93" s="381"/>
      <c r="B93" s="394"/>
      <c r="C93" s="62" t="s">
        <v>435</v>
      </c>
      <c r="D93" s="155" t="s">
        <v>436</v>
      </c>
      <c r="E93" s="126" t="s">
        <v>253</v>
      </c>
      <c r="F93" s="183"/>
      <c r="G93" s="384" t="s">
        <v>850</v>
      </c>
      <c r="H93" s="385"/>
      <c r="I93" s="268"/>
      <c r="J93" s="237"/>
    </row>
    <row r="94" spans="1:14" s="117" customFormat="1" ht="72" x14ac:dyDescent="0.25">
      <c r="A94" s="381"/>
      <c r="B94" s="394"/>
      <c r="C94" s="62" t="s">
        <v>437</v>
      </c>
      <c r="D94" s="155" t="s">
        <v>438</v>
      </c>
      <c r="E94" s="126" t="s">
        <v>253</v>
      </c>
      <c r="F94" s="182">
        <f>F95+F13+F15</f>
        <v>0</v>
      </c>
      <c r="G94" s="384" t="s">
        <v>429</v>
      </c>
      <c r="H94" s="385"/>
      <c r="I94" s="268"/>
      <c r="J94" s="237"/>
    </row>
    <row r="95" spans="1:14" s="117" customFormat="1" ht="48" x14ac:dyDescent="0.25">
      <c r="A95" s="381"/>
      <c r="B95" s="394"/>
      <c r="C95" s="62" t="s">
        <v>439</v>
      </c>
      <c r="D95" s="155" t="s">
        <v>440</v>
      </c>
      <c r="E95" s="126" t="s">
        <v>253</v>
      </c>
      <c r="F95" s="183"/>
      <c r="G95" s="384" t="s">
        <v>432</v>
      </c>
      <c r="H95" s="385"/>
      <c r="I95" s="268"/>
      <c r="J95" s="237"/>
    </row>
    <row r="96" spans="1:14" s="117" customFormat="1" ht="36" x14ac:dyDescent="0.25">
      <c r="A96" s="381"/>
      <c r="B96" s="394"/>
      <c r="C96" s="62" t="s">
        <v>441</v>
      </c>
      <c r="D96" s="155" t="s">
        <v>442</v>
      </c>
      <c r="E96" s="126" t="s">
        <v>253</v>
      </c>
      <c r="F96" s="182">
        <f>G13+G15</f>
        <v>0</v>
      </c>
      <c r="G96" s="384" t="s">
        <v>429</v>
      </c>
      <c r="H96" s="385"/>
      <c r="I96" s="268"/>
      <c r="J96" s="237"/>
    </row>
    <row r="97" spans="1:10" s="117" customFormat="1" ht="60" x14ac:dyDescent="0.25">
      <c r="A97" s="381"/>
      <c r="B97" s="394"/>
      <c r="C97" s="62" t="s">
        <v>443</v>
      </c>
      <c r="D97" s="155" t="s">
        <v>444</v>
      </c>
      <c r="E97" s="126" t="s">
        <v>253</v>
      </c>
      <c r="F97" s="183"/>
      <c r="G97" s="384" t="s">
        <v>850</v>
      </c>
      <c r="H97" s="385"/>
      <c r="I97" s="268"/>
      <c r="J97" s="237"/>
    </row>
    <row r="98" spans="1:10" s="117" customFormat="1" ht="48" x14ac:dyDescent="0.25">
      <c r="A98" s="381"/>
      <c r="B98" s="394"/>
      <c r="C98" s="62" t="s">
        <v>445</v>
      </c>
      <c r="D98" s="155" t="s">
        <v>446</v>
      </c>
      <c r="E98" s="126" t="s">
        <v>447</v>
      </c>
      <c r="F98" s="184"/>
      <c r="G98" s="384" t="s">
        <v>448</v>
      </c>
      <c r="H98" s="385"/>
      <c r="I98" s="268"/>
      <c r="J98" s="237"/>
    </row>
    <row r="99" spans="1:10" s="117" customFormat="1" ht="48" x14ac:dyDescent="0.25">
      <c r="A99" s="381"/>
      <c r="B99" s="394"/>
      <c r="C99" s="62" t="s">
        <v>449</v>
      </c>
      <c r="D99" s="155" t="s">
        <v>450</v>
      </c>
      <c r="E99" s="126" t="s">
        <v>447</v>
      </c>
      <c r="F99" s="184"/>
      <c r="G99" s="384" t="s">
        <v>432</v>
      </c>
      <c r="H99" s="385"/>
      <c r="I99" s="268"/>
      <c r="J99" s="237"/>
    </row>
    <row r="100" spans="1:10" s="117" customFormat="1" ht="31.5" customHeight="1" x14ac:dyDescent="0.25">
      <c r="A100" s="381"/>
      <c r="B100" s="394"/>
      <c r="C100" s="62" t="s">
        <v>451</v>
      </c>
      <c r="D100" s="155" t="s">
        <v>452</v>
      </c>
      <c r="E100" s="126" t="s">
        <v>447</v>
      </c>
      <c r="F100" s="184"/>
      <c r="G100" s="384" t="s">
        <v>850</v>
      </c>
      <c r="H100" s="385"/>
      <c r="I100" s="268"/>
      <c r="J100" s="237"/>
    </row>
    <row r="101" spans="1:10" s="117" customFormat="1" ht="60" x14ac:dyDescent="0.25">
      <c r="A101" s="381"/>
      <c r="B101" s="394"/>
      <c r="C101" s="62" t="s">
        <v>453</v>
      </c>
      <c r="D101" s="155" t="s">
        <v>454</v>
      </c>
      <c r="E101" s="126" t="s">
        <v>447</v>
      </c>
      <c r="F101" s="184"/>
      <c r="G101" s="384" t="s">
        <v>850</v>
      </c>
      <c r="H101" s="385"/>
      <c r="I101" s="268"/>
      <c r="J101" s="237"/>
    </row>
    <row r="102" spans="1:10" s="117" customFormat="1" ht="60" x14ac:dyDescent="0.25">
      <c r="A102" s="381"/>
      <c r="B102" s="394"/>
      <c r="C102" s="62" t="s">
        <v>455</v>
      </c>
      <c r="D102" s="155" t="s">
        <v>456</v>
      </c>
      <c r="E102" s="126" t="s">
        <v>447</v>
      </c>
      <c r="F102" s="184"/>
      <c r="G102" s="384" t="s">
        <v>448</v>
      </c>
      <c r="H102" s="385"/>
      <c r="I102" s="268"/>
      <c r="J102" s="237"/>
    </row>
    <row r="103" spans="1:10" s="117" customFormat="1" ht="60" x14ac:dyDescent="0.25">
      <c r="A103" s="381"/>
      <c r="B103" s="394"/>
      <c r="C103" s="62" t="s">
        <v>457</v>
      </c>
      <c r="D103" s="155" t="s">
        <v>458</v>
      </c>
      <c r="E103" s="126" t="s">
        <v>447</v>
      </c>
      <c r="F103" s="184"/>
      <c r="G103" s="384" t="s">
        <v>432</v>
      </c>
      <c r="H103" s="385"/>
      <c r="I103" s="268"/>
      <c r="J103" s="237"/>
    </row>
    <row r="104" spans="1:10" s="117" customFormat="1" ht="48" x14ac:dyDescent="0.25">
      <c r="A104" s="381"/>
      <c r="B104" s="394"/>
      <c r="C104" s="62" t="s">
        <v>459</v>
      </c>
      <c r="D104" s="155" t="s">
        <v>460</v>
      </c>
      <c r="E104" s="126" t="s">
        <v>447</v>
      </c>
      <c r="F104" s="184"/>
      <c r="G104" s="384" t="s">
        <v>850</v>
      </c>
      <c r="H104" s="385"/>
      <c r="I104" s="268"/>
      <c r="J104" s="237"/>
    </row>
    <row r="105" spans="1:10" s="117" customFormat="1" ht="72" x14ac:dyDescent="0.25">
      <c r="A105" s="381"/>
      <c r="B105" s="394"/>
      <c r="C105" s="62" t="s">
        <v>461</v>
      </c>
      <c r="D105" s="155" t="s">
        <v>462</v>
      </c>
      <c r="E105" s="126" t="s">
        <v>447</v>
      </c>
      <c r="F105" s="184"/>
      <c r="G105" s="384" t="s">
        <v>850</v>
      </c>
      <c r="H105" s="385"/>
      <c r="I105" s="268"/>
      <c r="J105" s="237"/>
    </row>
    <row r="106" spans="1:10" s="117" customFormat="1" ht="36" x14ac:dyDescent="0.25">
      <c r="A106" s="381"/>
      <c r="B106" s="394"/>
      <c r="C106" s="62" t="s">
        <v>463</v>
      </c>
      <c r="D106" s="155" t="s">
        <v>464</v>
      </c>
      <c r="E106" s="126" t="s">
        <v>447</v>
      </c>
      <c r="F106" s="184"/>
      <c r="G106" s="384" t="s">
        <v>850</v>
      </c>
      <c r="H106" s="385"/>
      <c r="I106" s="268"/>
      <c r="J106" s="237"/>
    </row>
    <row r="107" spans="1:10" s="117" customFormat="1" ht="36" x14ac:dyDescent="0.25">
      <c r="A107" s="381"/>
      <c r="B107" s="394"/>
      <c r="C107" s="62" t="s">
        <v>465</v>
      </c>
      <c r="D107" s="155" t="s">
        <v>466</v>
      </c>
      <c r="E107" s="126" t="s">
        <v>447</v>
      </c>
      <c r="F107" s="184"/>
      <c r="G107" s="384" t="s">
        <v>850</v>
      </c>
      <c r="H107" s="385"/>
      <c r="I107" s="268"/>
      <c r="J107" s="237"/>
    </row>
    <row r="108" spans="1:10" s="117" customFormat="1" ht="31.5" customHeight="1" x14ac:dyDescent="0.25">
      <c r="A108" s="381"/>
      <c r="B108" s="394"/>
      <c r="C108" s="62" t="s">
        <v>467</v>
      </c>
      <c r="D108" s="155" t="s">
        <v>468</v>
      </c>
      <c r="E108" s="126" t="s">
        <v>447</v>
      </c>
      <c r="F108" s="184"/>
      <c r="G108" s="384" t="s">
        <v>850</v>
      </c>
      <c r="H108" s="385"/>
      <c r="I108" s="268"/>
      <c r="J108" s="237"/>
    </row>
    <row r="109" spans="1:10" s="117" customFormat="1" ht="31.5" customHeight="1" x14ac:dyDescent="0.25">
      <c r="A109" s="381"/>
      <c r="B109" s="394"/>
      <c r="C109" s="62" t="s">
        <v>469</v>
      </c>
      <c r="D109" s="155" t="s">
        <v>470</v>
      </c>
      <c r="E109" s="126" t="s">
        <v>447</v>
      </c>
      <c r="F109" s="184"/>
      <c r="G109" s="384" t="s">
        <v>850</v>
      </c>
      <c r="H109" s="385"/>
      <c r="I109" s="268"/>
      <c r="J109" s="237"/>
    </row>
    <row r="110" spans="1:10" s="117" customFormat="1" ht="31.5" customHeight="1" x14ac:dyDescent="0.25">
      <c r="A110" s="381"/>
      <c r="B110" s="394"/>
      <c r="C110" s="62" t="s">
        <v>471</v>
      </c>
      <c r="D110" s="155" t="s">
        <v>472</v>
      </c>
      <c r="E110" s="126" t="s">
        <v>473</v>
      </c>
      <c r="F110" s="184"/>
      <c r="G110" s="384" t="s">
        <v>448</v>
      </c>
      <c r="H110" s="385"/>
      <c r="I110" s="268"/>
      <c r="J110" s="237"/>
    </row>
    <row r="111" spans="1:10" s="117" customFormat="1" ht="31.5" customHeight="1" x14ac:dyDescent="0.25">
      <c r="A111" s="381"/>
      <c r="B111" s="394"/>
      <c r="C111" s="62" t="s">
        <v>474</v>
      </c>
      <c r="D111" s="155" t="s">
        <v>475</v>
      </c>
      <c r="E111" s="126" t="s">
        <v>473</v>
      </c>
      <c r="F111" s="184"/>
      <c r="G111" s="384" t="s">
        <v>448</v>
      </c>
      <c r="H111" s="385"/>
      <c r="I111" s="268"/>
      <c r="J111" s="237"/>
    </row>
    <row r="112" spans="1:10" s="117" customFormat="1" ht="36" x14ac:dyDescent="0.25">
      <c r="A112" s="381"/>
      <c r="B112" s="394"/>
      <c r="C112" s="62" t="s">
        <v>476</v>
      </c>
      <c r="D112" s="155" t="s">
        <v>477</v>
      </c>
      <c r="E112" s="126" t="s">
        <v>473</v>
      </c>
      <c r="F112" s="184"/>
      <c r="G112" s="384" t="s">
        <v>850</v>
      </c>
      <c r="H112" s="385"/>
      <c r="I112" s="268"/>
      <c r="J112" s="237"/>
    </row>
    <row r="113" spans="1:10" s="117" customFormat="1" ht="36" x14ac:dyDescent="0.25">
      <c r="A113" s="381"/>
      <c r="B113" s="358"/>
      <c r="C113" s="62" t="s">
        <v>478</v>
      </c>
      <c r="D113" s="155" t="s">
        <v>479</v>
      </c>
      <c r="E113" s="126" t="s">
        <v>473</v>
      </c>
      <c r="F113" s="184"/>
      <c r="G113" s="384" t="s">
        <v>850</v>
      </c>
      <c r="H113" s="385"/>
      <c r="I113" s="268"/>
      <c r="J113" s="238"/>
    </row>
    <row r="114" spans="1:10" s="117" customFormat="1" ht="60" x14ac:dyDescent="0.25">
      <c r="A114" s="381"/>
      <c r="B114" s="365" t="s">
        <v>119</v>
      </c>
      <c r="C114" s="64" t="s">
        <v>480</v>
      </c>
      <c r="D114" s="160" t="s">
        <v>481</v>
      </c>
      <c r="E114" s="93" t="s">
        <v>249</v>
      </c>
      <c r="F114" s="185"/>
      <c r="G114" s="391" t="s">
        <v>851</v>
      </c>
      <c r="H114" s="392"/>
      <c r="I114" s="269"/>
      <c r="J114" s="237"/>
    </row>
    <row r="115" spans="1:10" s="117" customFormat="1" ht="48" x14ac:dyDescent="0.25">
      <c r="A115" s="381"/>
      <c r="B115" s="366"/>
      <c r="C115" s="64" t="s">
        <v>482</v>
      </c>
      <c r="D115" s="160" t="s">
        <v>483</v>
      </c>
      <c r="E115" s="93" t="s">
        <v>249</v>
      </c>
      <c r="F115" s="185"/>
      <c r="G115" s="391" t="s">
        <v>448</v>
      </c>
      <c r="H115" s="392"/>
      <c r="I115" s="269"/>
      <c r="J115" s="237"/>
    </row>
    <row r="116" spans="1:10" s="117" customFormat="1" ht="60" x14ac:dyDescent="0.25">
      <c r="A116" s="381"/>
      <c r="B116" s="366"/>
      <c r="C116" s="64" t="s">
        <v>484</v>
      </c>
      <c r="D116" s="160" t="s">
        <v>485</v>
      </c>
      <c r="E116" s="93" t="s">
        <v>249</v>
      </c>
      <c r="F116" s="185"/>
      <c r="G116" s="391" t="s">
        <v>851</v>
      </c>
      <c r="H116" s="392"/>
      <c r="I116" s="269"/>
      <c r="J116" s="237"/>
    </row>
    <row r="117" spans="1:10" s="117" customFormat="1" ht="36" x14ac:dyDescent="0.25">
      <c r="A117" s="381"/>
      <c r="B117" s="366"/>
      <c r="C117" s="64" t="s">
        <v>486</v>
      </c>
      <c r="D117" s="160" t="s">
        <v>487</v>
      </c>
      <c r="E117" s="93" t="s">
        <v>249</v>
      </c>
      <c r="F117" s="185"/>
      <c r="G117" s="391" t="s">
        <v>850</v>
      </c>
      <c r="H117" s="392"/>
      <c r="I117" s="269"/>
      <c r="J117" s="237"/>
    </row>
    <row r="118" spans="1:10" s="117" customFormat="1" ht="60" x14ac:dyDescent="0.25">
      <c r="A118" s="381"/>
      <c r="B118" s="366"/>
      <c r="C118" s="64" t="s">
        <v>488</v>
      </c>
      <c r="D118" s="160" t="s">
        <v>489</v>
      </c>
      <c r="E118" s="93" t="s">
        <v>249</v>
      </c>
      <c r="F118" s="185"/>
      <c r="G118" s="391" t="s">
        <v>850</v>
      </c>
      <c r="H118" s="392"/>
      <c r="I118" s="269"/>
      <c r="J118" s="237"/>
    </row>
    <row r="119" spans="1:10" s="117" customFormat="1" ht="60" x14ac:dyDescent="0.25">
      <c r="A119" s="381"/>
      <c r="B119" s="366"/>
      <c r="C119" s="64" t="s">
        <v>490</v>
      </c>
      <c r="D119" s="160" t="s">
        <v>491</v>
      </c>
      <c r="E119" s="93" t="s">
        <v>253</v>
      </c>
      <c r="F119" s="182">
        <f>F120+F36+F38</f>
        <v>0</v>
      </c>
      <c r="G119" s="391" t="s">
        <v>429</v>
      </c>
      <c r="H119" s="392"/>
      <c r="I119" s="269"/>
      <c r="J119" s="237"/>
    </row>
    <row r="120" spans="1:10" s="117" customFormat="1" ht="48" x14ac:dyDescent="0.25">
      <c r="A120" s="381"/>
      <c r="B120" s="366"/>
      <c r="C120" s="64" t="s">
        <v>492</v>
      </c>
      <c r="D120" s="160" t="s">
        <v>493</v>
      </c>
      <c r="E120" s="93" t="s">
        <v>253</v>
      </c>
      <c r="F120" s="186"/>
      <c r="G120" s="391" t="s">
        <v>432</v>
      </c>
      <c r="H120" s="392"/>
      <c r="I120" s="269"/>
      <c r="J120" s="237"/>
    </row>
    <row r="121" spans="1:10" s="117" customFormat="1" ht="31.5" customHeight="1" x14ac:dyDescent="0.25">
      <c r="A121" s="381"/>
      <c r="B121" s="366"/>
      <c r="C121" s="64" t="s">
        <v>494</v>
      </c>
      <c r="D121" s="160" t="s">
        <v>495</v>
      </c>
      <c r="E121" s="93" t="s">
        <v>253</v>
      </c>
      <c r="F121" s="182">
        <f>G36+G38</f>
        <v>0</v>
      </c>
      <c r="G121" s="391" t="s">
        <v>429</v>
      </c>
      <c r="H121" s="392"/>
      <c r="I121" s="269"/>
      <c r="J121" s="237"/>
    </row>
    <row r="122" spans="1:10" s="117" customFormat="1" ht="60" x14ac:dyDescent="0.25">
      <c r="A122" s="381"/>
      <c r="B122" s="366"/>
      <c r="C122" s="64" t="s">
        <v>496</v>
      </c>
      <c r="D122" s="160" t="s">
        <v>497</v>
      </c>
      <c r="E122" s="93" t="s">
        <v>253</v>
      </c>
      <c r="F122" s="186"/>
      <c r="G122" s="391" t="s">
        <v>850</v>
      </c>
      <c r="H122" s="392"/>
      <c r="I122" s="269"/>
      <c r="J122" s="237"/>
    </row>
    <row r="123" spans="1:10" s="117" customFormat="1" ht="48" x14ac:dyDescent="0.25">
      <c r="A123" s="381"/>
      <c r="B123" s="366"/>
      <c r="C123" s="64" t="s">
        <v>498</v>
      </c>
      <c r="D123" s="160" t="s">
        <v>499</v>
      </c>
      <c r="E123" s="93" t="s">
        <v>500</v>
      </c>
      <c r="F123" s="186"/>
      <c r="G123" s="391" t="s">
        <v>448</v>
      </c>
      <c r="H123" s="392"/>
      <c r="I123" s="269"/>
      <c r="J123" s="237"/>
    </row>
    <row r="124" spans="1:10" s="117" customFormat="1" ht="48" x14ac:dyDescent="0.25">
      <c r="A124" s="381"/>
      <c r="B124" s="366"/>
      <c r="C124" s="64" t="s">
        <v>501</v>
      </c>
      <c r="D124" s="160" t="s">
        <v>502</v>
      </c>
      <c r="E124" s="93" t="s">
        <v>500</v>
      </c>
      <c r="F124" s="186"/>
      <c r="G124" s="391" t="s">
        <v>432</v>
      </c>
      <c r="H124" s="392"/>
      <c r="I124" s="269"/>
      <c r="J124" s="237"/>
    </row>
    <row r="125" spans="1:10" s="117" customFormat="1" ht="31.5" customHeight="1" x14ac:dyDescent="0.25">
      <c r="A125" s="381"/>
      <c r="B125" s="366"/>
      <c r="C125" s="64" t="s">
        <v>503</v>
      </c>
      <c r="D125" s="160" t="s">
        <v>504</v>
      </c>
      <c r="E125" s="93" t="s">
        <v>500</v>
      </c>
      <c r="F125" s="186"/>
      <c r="G125" s="391" t="s">
        <v>850</v>
      </c>
      <c r="H125" s="392"/>
      <c r="I125" s="269"/>
      <c r="J125" s="237"/>
    </row>
    <row r="126" spans="1:10" s="117" customFormat="1" ht="48" x14ac:dyDescent="0.25">
      <c r="A126" s="381"/>
      <c r="B126" s="366"/>
      <c r="C126" s="64" t="s">
        <v>505</v>
      </c>
      <c r="D126" s="160" t="s">
        <v>506</v>
      </c>
      <c r="E126" s="93" t="s">
        <v>447</v>
      </c>
      <c r="F126" s="185"/>
      <c r="G126" s="391" t="s">
        <v>850</v>
      </c>
      <c r="H126" s="392"/>
      <c r="I126" s="269"/>
      <c r="J126" s="237"/>
    </row>
    <row r="127" spans="1:10" s="117" customFormat="1" ht="36" x14ac:dyDescent="0.25">
      <c r="A127" s="381"/>
      <c r="B127" s="366"/>
      <c r="C127" s="64" t="s">
        <v>507</v>
      </c>
      <c r="D127" s="160" t="s">
        <v>508</v>
      </c>
      <c r="E127" s="93" t="s">
        <v>447</v>
      </c>
      <c r="F127" s="185"/>
      <c r="G127" s="391" t="s">
        <v>850</v>
      </c>
      <c r="H127" s="392"/>
      <c r="I127" s="269"/>
      <c r="J127" s="238"/>
    </row>
    <row r="128" spans="1:10" s="117" customFormat="1" ht="36" x14ac:dyDescent="0.25">
      <c r="A128" s="381"/>
      <c r="B128" s="366"/>
      <c r="C128" s="64" t="s">
        <v>509</v>
      </c>
      <c r="D128" s="160" t="s">
        <v>510</v>
      </c>
      <c r="E128" s="93" t="s">
        <v>447</v>
      </c>
      <c r="F128" s="185"/>
      <c r="G128" s="391" t="s">
        <v>850</v>
      </c>
      <c r="H128" s="392"/>
      <c r="I128" s="269"/>
      <c r="J128" s="237"/>
    </row>
    <row r="129" spans="1:22" s="117" customFormat="1" ht="36" x14ac:dyDescent="0.25">
      <c r="A129" s="381"/>
      <c r="B129" s="366"/>
      <c r="C129" s="64" t="s">
        <v>511</v>
      </c>
      <c r="D129" s="160" t="s">
        <v>512</v>
      </c>
      <c r="E129" s="93" t="s">
        <v>447</v>
      </c>
      <c r="F129" s="185"/>
      <c r="G129" s="391" t="s">
        <v>850</v>
      </c>
      <c r="H129" s="392"/>
      <c r="I129" s="269"/>
      <c r="J129" s="238"/>
    </row>
    <row r="130" spans="1:22" s="117" customFormat="1" ht="36" x14ac:dyDescent="0.25">
      <c r="A130" s="381"/>
      <c r="B130" s="366"/>
      <c r="C130" s="64" t="s">
        <v>513</v>
      </c>
      <c r="D130" s="160" t="s">
        <v>514</v>
      </c>
      <c r="E130" s="93" t="s">
        <v>473</v>
      </c>
      <c r="F130" s="185"/>
      <c r="G130" s="391" t="s">
        <v>448</v>
      </c>
      <c r="H130" s="392"/>
      <c r="I130" s="269"/>
      <c r="J130" s="237"/>
    </row>
    <row r="131" spans="1:22" s="117" customFormat="1" ht="36" x14ac:dyDescent="0.25">
      <c r="A131" s="381"/>
      <c r="B131" s="366"/>
      <c r="C131" s="64" t="s">
        <v>515</v>
      </c>
      <c r="D131" s="160" t="s">
        <v>516</v>
      </c>
      <c r="E131" s="93" t="s">
        <v>473</v>
      </c>
      <c r="F131" s="185"/>
      <c r="G131" s="391" t="s">
        <v>448</v>
      </c>
      <c r="H131" s="392"/>
      <c r="I131" s="269"/>
      <c r="J131" s="237"/>
    </row>
    <row r="132" spans="1:22" s="117" customFormat="1" ht="36" x14ac:dyDescent="0.25">
      <c r="A132" s="381"/>
      <c r="B132" s="366"/>
      <c r="C132" s="64" t="s">
        <v>517</v>
      </c>
      <c r="D132" s="160" t="s">
        <v>518</v>
      </c>
      <c r="E132" s="93" t="s">
        <v>473</v>
      </c>
      <c r="F132" s="185"/>
      <c r="G132" s="391" t="s">
        <v>448</v>
      </c>
      <c r="H132" s="392"/>
      <c r="I132" s="269"/>
      <c r="J132" s="237"/>
    </row>
    <row r="133" spans="1:22" s="117" customFormat="1" ht="36" x14ac:dyDescent="0.25">
      <c r="A133" s="381"/>
      <c r="B133" s="393"/>
      <c r="C133" s="64" t="s">
        <v>519</v>
      </c>
      <c r="D133" s="160" t="s">
        <v>520</v>
      </c>
      <c r="E133" s="93" t="s">
        <v>473</v>
      </c>
      <c r="F133" s="185"/>
      <c r="G133" s="391" t="s">
        <v>448</v>
      </c>
      <c r="H133" s="392"/>
      <c r="I133" s="269"/>
      <c r="J133" s="237"/>
    </row>
    <row r="134" spans="1:22" s="20" customFormat="1" ht="48" x14ac:dyDescent="0.25">
      <c r="A134" s="381"/>
      <c r="B134" s="383" t="s">
        <v>146</v>
      </c>
      <c r="C134" s="118" t="s">
        <v>521</v>
      </c>
      <c r="D134" s="162" t="s">
        <v>522</v>
      </c>
      <c r="E134" s="118" t="s">
        <v>340</v>
      </c>
      <c r="F134" s="187"/>
      <c r="G134" s="389" t="s">
        <v>523</v>
      </c>
      <c r="H134" s="390"/>
      <c r="I134" s="270"/>
      <c r="J134" s="239"/>
    </row>
    <row r="135" spans="1:22" s="20" customFormat="1" ht="48" x14ac:dyDescent="0.25">
      <c r="A135" s="381"/>
      <c r="B135" s="383"/>
      <c r="C135" s="118" t="s">
        <v>524</v>
      </c>
      <c r="D135" s="162" t="s">
        <v>525</v>
      </c>
      <c r="E135" s="118" t="s">
        <v>340</v>
      </c>
      <c r="F135" s="187"/>
      <c r="G135" s="389" t="s">
        <v>523</v>
      </c>
      <c r="H135" s="390"/>
      <c r="I135" s="270"/>
      <c r="J135" s="239"/>
    </row>
    <row r="136" spans="1:22" s="20" customFormat="1" ht="48" x14ac:dyDescent="0.25">
      <c r="A136" s="381"/>
      <c r="B136" s="383"/>
      <c r="C136" s="118" t="s">
        <v>526</v>
      </c>
      <c r="D136" s="162" t="s">
        <v>527</v>
      </c>
      <c r="E136" s="118" t="s">
        <v>249</v>
      </c>
      <c r="F136" s="188"/>
      <c r="G136" s="389" t="s">
        <v>523</v>
      </c>
      <c r="H136" s="390"/>
      <c r="I136" s="270"/>
      <c r="J136" s="239"/>
    </row>
    <row r="137" spans="1:22" s="20" customFormat="1" ht="48" x14ac:dyDescent="0.25">
      <c r="A137" s="381"/>
      <c r="B137" s="383"/>
      <c r="C137" s="118" t="s">
        <v>528</v>
      </c>
      <c r="D137" s="162" t="s">
        <v>529</v>
      </c>
      <c r="E137" s="118" t="s">
        <v>249</v>
      </c>
      <c r="F137" s="188"/>
      <c r="G137" s="389" t="s">
        <v>523</v>
      </c>
      <c r="H137" s="390"/>
      <c r="I137" s="270"/>
      <c r="J137" s="239"/>
      <c r="K137" s="23"/>
      <c r="L137" s="23"/>
      <c r="M137" s="23"/>
      <c r="N137" s="23"/>
      <c r="O137" s="23"/>
      <c r="P137" s="23"/>
      <c r="Q137" s="23"/>
      <c r="R137" s="23"/>
      <c r="S137" s="23"/>
      <c r="T137" s="23"/>
      <c r="U137" s="23"/>
      <c r="V137" s="23"/>
    </row>
    <row r="138" spans="1:22" s="20" customFormat="1" ht="31.5" customHeight="1" x14ac:dyDescent="0.25">
      <c r="A138" s="381"/>
      <c r="B138" s="377" t="s">
        <v>180</v>
      </c>
      <c r="C138" s="49" t="s">
        <v>530</v>
      </c>
      <c r="D138" s="157" t="s">
        <v>531</v>
      </c>
      <c r="E138" s="49" t="s">
        <v>353</v>
      </c>
      <c r="F138" s="181"/>
      <c r="G138" s="372" t="s">
        <v>532</v>
      </c>
      <c r="H138" s="373"/>
      <c r="I138" s="261"/>
      <c r="J138" s="240"/>
      <c r="K138" s="23"/>
      <c r="L138" s="23"/>
      <c r="M138" s="23"/>
      <c r="N138" s="23"/>
      <c r="O138" s="23"/>
      <c r="P138" s="23"/>
      <c r="Q138" s="23"/>
      <c r="R138" s="23"/>
      <c r="S138" s="23"/>
      <c r="T138" s="23"/>
      <c r="U138" s="23"/>
      <c r="V138" s="23"/>
    </row>
    <row r="139" spans="1:22" s="23" customFormat="1" ht="31.5" customHeight="1" x14ac:dyDescent="0.25">
      <c r="A139" s="381"/>
      <c r="B139" s="377"/>
      <c r="C139" s="49" t="s">
        <v>533</v>
      </c>
      <c r="D139" s="157" t="s">
        <v>534</v>
      </c>
      <c r="E139" s="49" t="s">
        <v>353</v>
      </c>
      <c r="F139" s="181"/>
      <c r="G139" s="372" t="s">
        <v>535</v>
      </c>
      <c r="H139" s="373"/>
      <c r="I139" s="261"/>
      <c r="J139" s="240"/>
    </row>
    <row r="140" spans="1:22" s="22" customFormat="1" ht="31.5" customHeight="1" x14ac:dyDescent="0.25">
      <c r="A140" s="381"/>
      <c r="B140" s="377"/>
      <c r="C140" s="49" t="s">
        <v>536</v>
      </c>
      <c r="D140" s="157" t="s">
        <v>537</v>
      </c>
      <c r="E140" s="49" t="s">
        <v>353</v>
      </c>
      <c r="F140" s="181"/>
      <c r="G140" s="372" t="s">
        <v>538</v>
      </c>
      <c r="H140" s="373"/>
      <c r="I140" s="261"/>
      <c r="J140" s="240"/>
      <c r="K140" s="23"/>
      <c r="L140" s="23"/>
      <c r="M140" s="23"/>
      <c r="N140" s="23"/>
      <c r="O140" s="23"/>
      <c r="P140" s="23"/>
      <c r="Q140" s="23"/>
      <c r="R140" s="23"/>
      <c r="S140" s="23"/>
      <c r="T140" s="23"/>
      <c r="U140" s="23"/>
      <c r="V140" s="23"/>
    </row>
    <row r="141" spans="1:22" s="23" customFormat="1" ht="31.5" customHeight="1" x14ac:dyDescent="0.25">
      <c r="A141" s="381"/>
      <c r="B141" s="377"/>
      <c r="C141" s="49" t="s">
        <v>539</v>
      </c>
      <c r="D141" s="157" t="s">
        <v>540</v>
      </c>
      <c r="E141" s="49" t="s">
        <v>353</v>
      </c>
      <c r="F141" s="181"/>
      <c r="G141" s="372" t="s">
        <v>541</v>
      </c>
      <c r="H141" s="373"/>
      <c r="I141" s="261"/>
      <c r="J141" s="240"/>
    </row>
    <row r="142" spans="1:22" s="23" customFormat="1" ht="31.5" customHeight="1" x14ac:dyDescent="0.25">
      <c r="A142" s="381"/>
      <c r="B142" s="377"/>
      <c r="C142" s="49" t="s">
        <v>542</v>
      </c>
      <c r="D142" s="157" t="s">
        <v>543</v>
      </c>
      <c r="E142" s="49" t="s">
        <v>353</v>
      </c>
      <c r="F142" s="181"/>
      <c r="G142" s="372" t="s">
        <v>544</v>
      </c>
      <c r="H142" s="373"/>
      <c r="I142" s="261"/>
      <c r="J142" s="240"/>
    </row>
    <row r="143" spans="1:22" s="23" customFormat="1" ht="48" x14ac:dyDescent="0.25">
      <c r="A143" s="381"/>
      <c r="B143" s="377"/>
      <c r="C143" s="49" t="s">
        <v>545</v>
      </c>
      <c r="D143" s="157" t="s">
        <v>546</v>
      </c>
      <c r="E143" s="49" t="s">
        <v>353</v>
      </c>
      <c r="F143" s="181"/>
      <c r="G143" s="372" t="s">
        <v>547</v>
      </c>
      <c r="H143" s="373"/>
      <c r="I143" s="261"/>
      <c r="J143" s="240"/>
    </row>
    <row r="144" spans="1:22" s="23" customFormat="1" ht="36" x14ac:dyDescent="0.25">
      <c r="A144" s="381"/>
      <c r="B144" s="377"/>
      <c r="C144" s="49" t="s">
        <v>548</v>
      </c>
      <c r="D144" s="157" t="s">
        <v>549</v>
      </c>
      <c r="E144" s="49" t="s">
        <v>249</v>
      </c>
      <c r="F144" s="181"/>
      <c r="G144" s="372" t="s">
        <v>550</v>
      </c>
      <c r="H144" s="373"/>
      <c r="I144" s="261"/>
      <c r="J144" s="240"/>
    </row>
    <row r="145" spans="1:10" s="23" customFormat="1" ht="39.75" customHeight="1" x14ac:dyDescent="0.25">
      <c r="A145" s="381"/>
      <c r="B145" s="377"/>
      <c r="C145" s="49" t="s">
        <v>551</v>
      </c>
      <c r="D145" s="157" t="s">
        <v>552</v>
      </c>
      <c r="E145" s="49" t="s">
        <v>553</v>
      </c>
      <c r="F145" s="176"/>
      <c r="G145" s="372" t="s">
        <v>554</v>
      </c>
      <c r="H145" s="373"/>
      <c r="I145" s="261"/>
      <c r="J145" s="240"/>
    </row>
    <row r="146" spans="1:10" s="23" customFormat="1" ht="72" x14ac:dyDescent="0.25">
      <c r="A146" s="381"/>
      <c r="B146" s="377"/>
      <c r="C146" s="49" t="s">
        <v>555</v>
      </c>
      <c r="D146" s="157" t="s">
        <v>556</v>
      </c>
      <c r="E146" s="49" t="s">
        <v>340</v>
      </c>
      <c r="F146" s="176"/>
      <c r="G146" s="372" t="s">
        <v>557</v>
      </c>
      <c r="H146" s="373"/>
      <c r="I146" s="261"/>
      <c r="J146" s="240"/>
    </row>
    <row r="147" spans="1:10" s="23" customFormat="1" ht="72" x14ac:dyDescent="0.25">
      <c r="A147" s="381"/>
      <c r="B147" s="377"/>
      <c r="C147" s="49" t="s">
        <v>558</v>
      </c>
      <c r="D147" s="158" t="s">
        <v>559</v>
      </c>
      <c r="E147" s="49" t="s">
        <v>340</v>
      </c>
      <c r="F147" s="176"/>
      <c r="G147" s="372" t="s">
        <v>560</v>
      </c>
      <c r="H147" s="373"/>
      <c r="I147" s="261"/>
      <c r="J147" s="240"/>
    </row>
    <row r="148" spans="1:10" s="23" customFormat="1" ht="48" x14ac:dyDescent="0.25">
      <c r="A148" s="381"/>
      <c r="B148" s="377"/>
      <c r="C148" s="49" t="s">
        <v>561</v>
      </c>
      <c r="D148" s="157" t="s">
        <v>562</v>
      </c>
      <c r="E148" s="49" t="s">
        <v>353</v>
      </c>
      <c r="F148" s="181"/>
      <c r="G148" s="372" t="s">
        <v>563</v>
      </c>
      <c r="H148" s="373"/>
      <c r="I148" s="261"/>
      <c r="J148" s="240"/>
    </row>
    <row r="149" spans="1:10" s="23" customFormat="1" ht="48.75" customHeight="1" x14ac:dyDescent="0.25">
      <c r="A149" s="381"/>
      <c r="B149" s="377"/>
      <c r="C149" s="49" t="s">
        <v>564</v>
      </c>
      <c r="D149" s="157" t="s">
        <v>565</v>
      </c>
      <c r="E149" s="49" t="s">
        <v>353</v>
      </c>
      <c r="F149" s="181"/>
      <c r="G149" s="372" t="s">
        <v>566</v>
      </c>
      <c r="H149" s="373"/>
      <c r="I149" s="261"/>
      <c r="J149" s="240"/>
    </row>
    <row r="150" spans="1:10" s="23" customFormat="1" ht="36" x14ac:dyDescent="0.25">
      <c r="A150" s="381"/>
      <c r="B150" s="377"/>
      <c r="C150" s="49" t="s">
        <v>567</v>
      </c>
      <c r="D150" s="157" t="s">
        <v>568</v>
      </c>
      <c r="E150" s="49" t="s">
        <v>353</v>
      </c>
      <c r="F150" s="181"/>
      <c r="G150" s="372" t="s">
        <v>569</v>
      </c>
      <c r="H150" s="373"/>
      <c r="I150" s="261"/>
      <c r="J150" s="240"/>
    </row>
    <row r="151" spans="1:10" s="23" customFormat="1" ht="36" customHeight="1" x14ac:dyDescent="0.25">
      <c r="A151" s="381"/>
      <c r="B151" s="377"/>
      <c r="C151" s="49" t="s">
        <v>570</v>
      </c>
      <c r="D151" s="157" t="s">
        <v>571</v>
      </c>
      <c r="E151" s="49" t="s">
        <v>553</v>
      </c>
      <c r="F151" s="176"/>
      <c r="G151" s="372" t="s">
        <v>572</v>
      </c>
      <c r="H151" s="373"/>
      <c r="I151" s="261"/>
      <c r="J151" s="240"/>
    </row>
    <row r="152" spans="1:10" s="23" customFormat="1" ht="36" customHeight="1" x14ac:dyDescent="0.25">
      <c r="A152" s="381"/>
      <c r="B152" s="377"/>
      <c r="C152" s="49" t="s">
        <v>573</v>
      </c>
      <c r="D152" s="157" t="s">
        <v>574</v>
      </c>
      <c r="E152" s="49" t="s">
        <v>353</v>
      </c>
      <c r="F152" s="181"/>
      <c r="G152" s="372" t="s">
        <v>575</v>
      </c>
      <c r="H152" s="373"/>
      <c r="I152" s="261"/>
      <c r="J152" s="240"/>
    </row>
    <row r="153" spans="1:10" s="23" customFormat="1" ht="36" customHeight="1" x14ac:dyDescent="0.25">
      <c r="A153" s="381"/>
      <c r="B153" s="377"/>
      <c r="C153" s="49" t="s">
        <v>576</v>
      </c>
      <c r="D153" s="157" t="s">
        <v>577</v>
      </c>
      <c r="E153" s="49" t="s">
        <v>353</v>
      </c>
      <c r="F153" s="181"/>
      <c r="G153" s="372" t="s">
        <v>578</v>
      </c>
      <c r="H153" s="373"/>
      <c r="I153" s="261"/>
      <c r="J153" s="240"/>
    </row>
    <row r="154" spans="1:10" s="23" customFormat="1" ht="36" customHeight="1" x14ac:dyDescent="0.25">
      <c r="A154" s="381"/>
      <c r="B154" s="377"/>
      <c r="C154" s="49" t="s">
        <v>579</v>
      </c>
      <c r="D154" s="157" t="s">
        <v>580</v>
      </c>
      <c r="E154" s="49" t="s">
        <v>553</v>
      </c>
      <c r="F154" s="176"/>
      <c r="G154" s="372" t="s">
        <v>581</v>
      </c>
      <c r="H154" s="373"/>
      <c r="I154" s="261"/>
      <c r="J154" s="240"/>
    </row>
    <row r="155" spans="1:10" s="23" customFormat="1" ht="36" x14ac:dyDescent="0.25">
      <c r="A155" s="381"/>
      <c r="B155" s="377"/>
      <c r="C155" s="49" t="s">
        <v>582</v>
      </c>
      <c r="D155" s="157" t="s">
        <v>583</v>
      </c>
      <c r="E155" s="49" t="s">
        <v>353</v>
      </c>
      <c r="F155" s="181"/>
      <c r="G155" s="372" t="s">
        <v>584</v>
      </c>
      <c r="H155" s="373"/>
      <c r="I155" s="261"/>
      <c r="J155" s="240"/>
    </row>
    <row r="156" spans="1:10" s="23" customFormat="1" ht="36" x14ac:dyDescent="0.25">
      <c r="A156" s="381"/>
      <c r="B156" s="377"/>
      <c r="C156" s="49" t="s">
        <v>585</v>
      </c>
      <c r="D156" s="157" t="s">
        <v>586</v>
      </c>
      <c r="E156" s="49" t="s">
        <v>353</v>
      </c>
      <c r="F156" s="181"/>
      <c r="G156" s="372" t="s">
        <v>587</v>
      </c>
      <c r="H156" s="373"/>
      <c r="I156" s="261"/>
      <c r="J156" s="240"/>
    </row>
    <row r="157" spans="1:10" s="23" customFormat="1" ht="31.5" customHeight="1" x14ac:dyDescent="0.25">
      <c r="A157" s="381"/>
      <c r="B157" s="377"/>
      <c r="C157" s="49" t="s">
        <v>588</v>
      </c>
      <c r="D157" s="157" t="s">
        <v>589</v>
      </c>
      <c r="E157" s="49" t="s">
        <v>353</v>
      </c>
      <c r="F157" s="181"/>
      <c r="G157" s="372" t="s">
        <v>590</v>
      </c>
      <c r="H157" s="373"/>
      <c r="I157" s="261"/>
      <c r="J157" s="240"/>
    </row>
    <row r="158" spans="1:10" s="23" customFormat="1" ht="36.75" customHeight="1" x14ac:dyDescent="0.25">
      <c r="A158" s="381"/>
      <c r="B158" s="377"/>
      <c r="C158" s="49" t="s">
        <v>591</v>
      </c>
      <c r="D158" s="157" t="s">
        <v>592</v>
      </c>
      <c r="E158" s="49" t="s">
        <v>353</v>
      </c>
      <c r="F158" s="181"/>
      <c r="G158" s="372" t="s">
        <v>593</v>
      </c>
      <c r="H158" s="373"/>
      <c r="I158" s="261"/>
      <c r="J158" s="240"/>
    </row>
    <row r="159" spans="1:10" s="23" customFormat="1" ht="36.75" customHeight="1" x14ac:dyDescent="0.25">
      <c r="A159" s="381"/>
      <c r="B159" s="377"/>
      <c r="C159" s="49" t="s">
        <v>594</v>
      </c>
      <c r="D159" s="157" t="s">
        <v>595</v>
      </c>
      <c r="E159" s="49" t="s">
        <v>553</v>
      </c>
      <c r="F159" s="176"/>
      <c r="G159" s="372" t="s">
        <v>596</v>
      </c>
      <c r="H159" s="373"/>
      <c r="I159" s="261"/>
      <c r="J159" s="240"/>
    </row>
    <row r="160" spans="1:10" s="23" customFormat="1" ht="36.75" customHeight="1" x14ac:dyDescent="0.25">
      <c r="A160" s="381"/>
      <c r="B160" s="377"/>
      <c r="C160" s="49" t="s">
        <v>597</v>
      </c>
      <c r="D160" s="157" t="s">
        <v>598</v>
      </c>
      <c r="E160" s="49" t="s">
        <v>553</v>
      </c>
      <c r="F160" s="176"/>
      <c r="G160" s="372" t="s">
        <v>599</v>
      </c>
      <c r="H160" s="373"/>
      <c r="I160" s="261"/>
      <c r="J160" s="240"/>
    </row>
    <row r="161" spans="1:22" s="23" customFormat="1" ht="31.5" customHeight="1" x14ac:dyDescent="0.25">
      <c r="A161" s="381"/>
      <c r="B161" s="377"/>
      <c r="C161" s="49" t="s">
        <v>600</v>
      </c>
      <c r="D161" s="157" t="s">
        <v>601</v>
      </c>
      <c r="E161" s="49" t="s">
        <v>262</v>
      </c>
      <c r="F161" s="176"/>
      <c r="G161" s="372" t="s">
        <v>602</v>
      </c>
      <c r="H161" s="373"/>
      <c r="I161" s="261"/>
      <c r="J161" s="240"/>
    </row>
    <row r="162" spans="1:22" s="23" customFormat="1" ht="39" customHeight="1" x14ac:dyDescent="0.25">
      <c r="A162" s="381"/>
      <c r="B162" s="377"/>
      <c r="C162" s="49" t="s">
        <v>603</v>
      </c>
      <c r="D162" s="157" t="s">
        <v>604</v>
      </c>
      <c r="E162" s="49" t="s">
        <v>553</v>
      </c>
      <c r="F162" s="176"/>
      <c r="G162" s="372" t="s">
        <v>605</v>
      </c>
      <c r="H162" s="373"/>
      <c r="I162" s="261"/>
      <c r="J162" s="240"/>
    </row>
    <row r="163" spans="1:22" ht="39" customHeight="1" x14ac:dyDescent="0.25">
      <c r="A163" s="381"/>
      <c r="B163" s="377"/>
      <c r="C163" s="49" t="s">
        <v>606</v>
      </c>
      <c r="D163" s="157" t="s">
        <v>607</v>
      </c>
      <c r="E163" s="49" t="s">
        <v>553</v>
      </c>
      <c r="F163" s="176"/>
      <c r="G163" s="372" t="s">
        <v>608</v>
      </c>
      <c r="H163" s="373"/>
      <c r="I163" s="261"/>
      <c r="J163" s="240"/>
      <c r="K163" s="23"/>
      <c r="L163" s="23"/>
      <c r="M163" s="23"/>
      <c r="N163" s="23"/>
      <c r="O163" s="23"/>
      <c r="P163" s="23"/>
      <c r="Q163" s="23"/>
      <c r="R163" s="23"/>
      <c r="S163" s="23"/>
      <c r="T163" s="23"/>
      <c r="U163" s="23"/>
      <c r="V163" s="23"/>
    </row>
    <row r="164" spans="1:22" ht="36" x14ac:dyDescent="0.25">
      <c r="A164" s="381"/>
      <c r="B164" s="377"/>
      <c r="C164" s="49" t="s">
        <v>609</v>
      </c>
      <c r="D164" s="157" t="s">
        <v>610</v>
      </c>
      <c r="E164" s="49" t="s">
        <v>553</v>
      </c>
      <c r="F164" s="176"/>
      <c r="G164" s="372" t="s">
        <v>611</v>
      </c>
      <c r="H164" s="373"/>
      <c r="I164" s="261"/>
      <c r="J164" s="240"/>
      <c r="K164" s="23"/>
      <c r="L164" s="23"/>
      <c r="M164" s="23"/>
      <c r="N164" s="23"/>
      <c r="O164" s="23"/>
      <c r="P164" s="23"/>
      <c r="Q164" s="23"/>
      <c r="R164" s="23"/>
      <c r="S164" s="23"/>
      <c r="T164" s="23"/>
      <c r="U164" s="23"/>
      <c r="V164" s="23"/>
    </row>
    <row r="165" spans="1:22" ht="36" x14ac:dyDescent="0.25">
      <c r="A165" s="381"/>
      <c r="B165" s="377"/>
      <c r="C165" s="49" t="s">
        <v>612</v>
      </c>
      <c r="D165" s="157" t="s">
        <v>613</v>
      </c>
      <c r="E165" s="49" t="s">
        <v>553</v>
      </c>
      <c r="F165" s="176"/>
      <c r="G165" s="372" t="s">
        <v>614</v>
      </c>
      <c r="H165" s="373"/>
      <c r="I165" s="261"/>
      <c r="J165" s="240"/>
      <c r="K165" s="23"/>
      <c r="L165" s="23"/>
      <c r="M165" s="23"/>
      <c r="N165" s="23"/>
      <c r="O165" s="23"/>
      <c r="P165" s="23"/>
      <c r="Q165" s="23"/>
      <c r="R165" s="23"/>
      <c r="S165" s="23"/>
      <c r="T165" s="23"/>
      <c r="U165" s="23"/>
      <c r="V165" s="23"/>
    </row>
    <row r="166" spans="1:22" ht="48" x14ac:dyDescent="0.25">
      <c r="A166" s="381"/>
      <c r="B166" s="377"/>
      <c r="C166" s="49" t="s">
        <v>615</v>
      </c>
      <c r="D166" s="157" t="s">
        <v>616</v>
      </c>
      <c r="E166" s="49" t="s">
        <v>353</v>
      </c>
      <c r="F166" s="181"/>
      <c r="G166" s="372" t="s">
        <v>617</v>
      </c>
      <c r="H166" s="373"/>
      <c r="I166" s="261"/>
      <c r="J166" s="240"/>
      <c r="K166" s="23"/>
      <c r="L166" s="23"/>
      <c r="M166" s="23"/>
      <c r="N166" s="23"/>
      <c r="O166" s="23"/>
      <c r="P166" s="23"/>
      <c r="Q166" s="23"/>
      <c r="R166" s="23"/>
      <c r="S166" s="23"/>
      <c r="T166" s="23"/>
      <c r="U166" s="23"/>
      <c r="V166" s="23"/>
    </row>
    <row r="167" spans="1:22" ht="48" x14ac:dyDescent="0.25">
      <c r="A167" s="381"/>
      <c r="B167" s="377"/>
      <c r="C167" s="49" t="s">
        <v>618</v>
      </c>
      <c r="D167" s="157" t="s">
        <v>619</v>
      </c>
      <c r="E167" s="49" t="s">
        <v>553</v>
      </c>
      <c r="F167" s="176"/>
      <c r="G167" s="372" t="s">
        <v>620</v>
      </c>
      <c r="H167" s="373"/>
      <c r="I167" s="261"/>
      <c r="J167" s="240"/>
      <c r="K167" s="23"/>
      <c r="L167" s="23"/>
      <c r="M167" s="23"/>
      <c r="N167" s="23"/>
      <c r="O167" s="23"/>
      <c r="P167" s="23"/>
      <c r="Q167" s="23"/>
      <c r="R167" s="23"/>
      <c r="S167" s="23"/>
      <c r="T167" s="23"/>
      <c r="U167" s="23"/>
      <c r="V167" s="23"/>
    </row>
    <row r="168" spans="1:22" ht="48" x14ac:dyDescent="0.25">
      <c r="A168" s="381"/>
      <c r="B168" s="377"/>
      <c r="C168" s="49" t="s">
        <v>621</v>
      </c>
      <c r="D168" s="157" t="s">
        <v>622</v>
      </c>
      <c r="E168" s="49" t="s">
        <v>353</v>
      </c>
      <c r="F168" s="181"/>
      <c r="G168" s="372" t="s">
        <v>623</v>
      </c>
      <c r="H168" s="373"/>
      <c r="I168" s="261"/>
      <c r="J168" s="240"/>
      <c r="K168" s="23"/>
      <c r="L168" s="23"/>
      <c r="M168" s="23"/>
      <c r="N168" s="23"/>
      <c r="O168" s="23"/>
      <c r="P168" s="23"/>
      <c r="Q168" s="23"/>
      <c r="R168" s="23"/>
      <c r="S168" s="23"/>
      <c r="T168" s="23"/>
      <c r="U168" s="23"/>
      <c r="V168" s="23"/>
    </row>
    <row r="169" spans="1:22" ht="31.5" customHeight="1" x14ac:dyDescent="0.25">
      <c r="A169" s="381"/>
      <c r="B169" s="377"/>
      <c r="C169" s="49" t="s">
        <v>624</v>
      </c>
      <c r="D169" s="157" t="s">
        <v>625</v>
      </c>
      <c r="E169" s="49" t="s">
        <v>353</v>
      </c>
      <c r="F169" s="181"/>
      <c r="G169" s="372" t="s">
        <v>626</v>
      </c>
      <c r="H169" s="373"/>
      <c r="I169" s="261"/>
      <c r="J169" s="240"/>
      <c r="K169" s="23"/>
      <c r="L169" s="23"/>
      <c r="M169" s="23"/>
      <c r="N169" s="23"/>
      <c r="O169" s="23"/>
      <c r="P169" s="23"/>
      <c r="Q169" s="23"/>
      <c r="R169" s="23"/>
      <c r="S169" s="23"/>
      <c r="T169" s="23"/>
      <c r="U169" s="23"/>
      <c r="V169" s="23"/>
    </row>
    <row r="170" spans="1:22" ht="36" x14ac:dyDescent="0.25">
      <c r="A170" s="381"/>
      <c r="B170" s="377"/>
      <c r="C170" s="49" t="s">
        <v>627</v>
      </c>
      <c r="D170" s="157" t="s">
        <v>628</v>
      </c>
      <c r="E170" s="49" t="s">
        <v>353</v>
      </c>
      <c r="F170" s="181"/>
      <c r="G170" s="372" t="s">
        <v>629</v>
      </c>
      <c r="H170" s="373"/>
      <c r="I170" s="261"/>
      <c r="J170" s="240"/>
      <c r="K170" s="23"/>
      <c r="L170" s="23"/>
      <c r="M170" s="23"/>
      <c r="N170" s="23"/>
      <c r="O170" s="23"/>
      <c r="P170" s="23"/>
      <c r="Q170" s="23"/>
      <c r="R170" s="23"/>
      <c r="S170" s="23"/>
      <c r="T170" s="23"/>
      <c r="U170" s="23"/>
      <c r="V170" s="23"/>
    </row>
    <row r="171" spans="1:22" ht="36" x14ac:dyDescent="0.25">
      <c r="A171" s="381"/>
      <c r="B171" s="377"/>
      <c r="C171" s="49" t="s">
        <v>630</v>
      </c>
      <c r="D171" s="157" t="s">
        <v>631</v>
      </c>
      <c r="E171" s="49" t="s">
        <v>553</v>
      </c>
      <c r="F171" s="176"/>
      <c r="G171" s="372" t="s">
        <v>632</v>
      </c>
      <c r="H171" s="373"/>
      <c r="I171" s="261"/>
      <c r="J171" s="240"/>
      <c r="K171" s="23"/>
      <c r="L171" s="23"/>
      <c r="M171" s="23"/>
      <c r="N171" s="23"/>
      <c r="O171" s="23"/>
      <c r="P171" s="23"/>
      <c r="Q171" s="23"/>
      <c r="R171" s="23"/>
      <c r="S171" s="23"/>
      <c r="T171" s="23"/>
      <c r="U171" s="23"/>
      <c r="V171" s="23"/>
    </row>
    <row r="172" spans="1:22" ht="36" x14ac:dyDescent="0.25">
      <c r="A172" s="381"/>
      <c r="B172" s="377"/>
      <c r="C172" s="49" t="s">
        <v>633</v>
      </c>
      <c r="D172" s="157" t="s">
        <v>634</v>
      </c>
      <c r="E172" s="49" t="s">
        <v>353</v>
      </c>
      <c r="F172" s="181"/>
      <c r="G172" s="372" t="s">
        <v>635</v>
      </c>
      <c r="H172" s="373"/>
      <c r="I172" s="261"/>
      <c r="J172" s="240"/>
      <c r="K172" s="23"/>
      <c r="L172" s="23"/>
      <c r="M172" s="23"/>
      <c r="N172" s="23"/>
      <c r="O172" s="23"/>
      <c r="P172" s="23"/>
      <c r="Q172" s="23"/>
      <c r="R172" s="23"/>
      <c r="S172" s="23"/>
      <c r="T172" s="23"/>
      <c r="U172" s="23"/>
      <c r="V172" s="23"/>
    </row>
    <row r="173" spans="1:22" ht="36" x14ac:dyDescent="0.25">
      <c r="A173" s="381"/>
      <c r="B173" s="377"/>
      <c r="C173" s="49" t="s">
        <v>636</v>
      </c>
      <c r="D173" s="157" t="s">
        <v>637</v>
      </c>
      <c r="E173" s="49" t="s">
        <v>553</v>
      </c>
      <c r="F173" s="176"/>
      <c r="G173" s="372" t="s">
        <v>638</v>
      </c>
      <c r="H173" s="373"/>
      <c r="I173" s="261"/>
      <c r="J173" s="240"/>
      <c r="K173" s="23"/>
      <c r="L173" s="23"/>
      <c r="M173" s="23"/>
      <c r="N173" s="23"/>
      <c r="O173" s="23"/>
      <c r="P173" s="23"/>
      <c r="Q173" s="23"/>
      <c r="R173" s="23"/>
      <c r="S173" s="23"/>
      <c r="T173" s="23"/>
      <c r="U173" s="23"/>
      <c r="V173" s="23"/>
    </row>
    <row r="174" spans="1:22" ht="36" x14ac:dyDescent="0.25">
      <c r="A174" s="381"/>
      <c r="B174" s="377"/>
      <c r="C174" s="49" t="s">
        <v>639</v>
      </c>
      <c r="D174" s="157" t="s">
        <v>640</v>
      </c>
      <c r="E174" s="49" t="s">
        <v>353</v>
      </c>
      <c r="F174" s="181"/>
      <c r="G174" s="372" t="s">
        <v>641</v>
      </c>
      <c r="H174" s="373"/>
      <c r="I174" s="261"/>
      <c r="J174" s="240"/>
      <c r="K174" s="23"/>
      <c r="L174" s="23"/>
      <c r="M174" s="23"/>
      <c r="N174" s="23"/>
      <c r="O174" s="23"/>
      <c r="P174" s="23"/>
      <c r="Q174" s="23"/>
      <c r="R174" s="23"/>
      <c r="S174" s="23"/>
      <c r="T174" s="23"/>
      <c r="U174" s="23"/>
      <c r="V174" s="23"/>
    </row>
    <row r="175" spans="1:22" ht="36" x14ac:dyDescent="0.25">
      <c r="A175" s="381"/>
      <c r="B175" s="377"/>
      <c r="C175" s="49" t="s">
        <v>642</v>
      </c>
      <c r="D175" s="157" t="s">
        <v>643</v>
      </c>
      <c r="E175" s="49" t="s">
        <v>553</v>
      </c>
      <c r="F175" s="176"/>
      <c r="G175" s="372" t="s">
        <v>644</v>
      </c>
      <c r="H175" s="373"/>
      <c r="I175" s="261"/>
      <c r="J175" s="240"/>
      <c r="K175" s="23"/>
      <c r="L175" s="23"/>
      <c r="M175" s="23"/>
      <c r="N175" s="23"/>
      <c r="O175" s="23"/>
      <c r="P175" s="23"/>
      <c r="Q175" s="23"/>
      <c r="R175" s="23"/>
      <c r="S175" s="23"/>
      <c r="T175" s="23"/>
      <c r="U175" s="23"/>
      <c r="V175" s="23"/>
    </row>
    <row r="176" spans="1:22" ht="36" x14ac:dyDescent="0.25">
      <c r="A176" s="381"/>
      <c r="B176" s="377"/>
      <c r="C176" s="49" t="s">
        <v>645</v>
      </c>
      <c r="D176" s="157" t="s">
        <v>646</v>
      </c>
      <c r="E176" s="49" t="s">
        <v>353</v>
      </c>
      <c r="F176" s="181"/>
      <c r="G176" s="372" t="s">
        <v>647</v>
      </c>
      <c r="H176" s="373"/>
      <c r="I176" s="261"/>
      <c r="J176" s="240"/>
      <c r="K176" s="23"/>
      <c r="L176" s="23"/>
      <c r="M176" s="23"/>
      <c r="N176" s="23"/>
      <c r="O176" s="23"/>
      <c r="P176" s="23"/>
      <c r="Q176" s="23"/>
      <c r="R176" s="23"/>
      <c r="S176" s="23"/>
      <c r="T176" s="23"/>
      <c r="U176" s="23"/>
      <c r="V176" s="23"/>
    </row>
    <row r="177" spans="1:22" ht="36" x14ac:dyDescent="0.25">
      <c r="A177" s="382"/>
      <c r="B177" s="388"/>
      <c r="C177" s="262" t="s">
        <v>648</v>
      </c>
      <c r="D177" s="263" t="s">
        <v>649</v>
      </c>
      <c r="E177" s="262" t="s">
        <v>353</v>
      </c>
      <c r="F177" s="264"/>
      <c r="G177" s="386" t="s">
        <v>650</v>
      </c>
      <c r="H177" s="387"/>
      <c r="I177" s="271"/>
      <c r="J177" s="240"/>
      <c r="K177" s="23"/>
      <c r="L177" s="23"/>
      <c r="M177" s="23"/>
      <c r="N177" s="23"/>
      <c r="O177" s="23"/>
      <c r="P177" s="23"/>
      <c r="Q177" s="23"/>
      <c r="R177" s="23"/>
      <c r="S177" s="23"/>
      <c r="T177" s="23"/>
      <c r="U177" s="23"/>
      <c r="V177" s="23"/>
    </row>
    <row r="178" spans="1:22" ht="15.75" x14ac:dyDescent="0.25">
      <c r="A178" s="367" t="s">
        <v>240</v>
      </c>
      <c r="B178" s="368"/>
      <c r="C178" s="368"/>
      <c r="D178" s="368"/>
      <c r="E178" s="368"/>
      <c r="F178" s="368"/>
      <c r="G178" s="368"/>
      <c r="H178" s="368"/>
      <c r="I178" s="369"/>
    </row>
    <row r="179" spans="1:22" ht="18.75" customHeight="1" x14ac:dyDescent="0.25">
      <c r="A179" s="370"/>
      <c r="B179" s="370"/>
      <c r="C179" s="370"/>
      <c r="D179" s="370"/>
      <c r="E179" s="370"/>
      <c r="F179" s="370"/>
      <c r="G179" s="370"/>
      <c r="H179" s="370"/>
      <c r="I179" s="370"/>
    </row>
    <row r="180" spans="1:22" ht="18.75" customHeight="1" x14ac:dyDescent="0.25">
      <c r="A180" s="370"/>
      <c r="B180" s="370"/>
      <c r="C180" s="370"/>
      <c r="D180" s="370"/>
      <c r="E180" s="370"/>
      <c r="F180" s="370"/>
      <c r="G180" s="370"/>
      <c r="H180" s="370"/>
      <c r="I180" s="370"/>
    </row>
    <row r="181" spans="1:22" ht="18.75" customHeight="1" x14ac:dyDescent="0.25">
      <c r="A181" s="370"/>
      <c r="B181" s="370"/>
      <c r="C181" s="370"/>
      <c r="D181" s="370"/>
      <c r="E181" s="370"/>
      <c r="F181" s="370"/>
      <c r="G181" s="370"/>
      <c r="H181" s="370"/>
      <c r="I181" s="370"/>
    </row>
    <row r="182" spans="1:22" ht="18.75" customHeight="1" x14ac:dyDescent="0.25">
      <c r="A182" s="370"/>
      <c r="B182" s="370"/>
      <c r="C182" s="370"/>
      <c r="D182" s="370"/>
      <c r="E182" s="370"/>
      <c r="F182" s="370"/>
      <c r="G182" s="370"/>
      <c r="H182" s="370"/>
      <c r="I182" s="370"/>
    </row>
    <row r="183" spans="1:22" ht="18.75" customHeight="1" x14ac:dyDescent="0.25">
      <c r="A183" s="370"/>
      <c r="B183" s="370"/>
      <c r="C183" s="370"/>
      <c r="D183" s="370"/>
      <c r="E183" s="370"/>
      <c r="F183" s="370"/>
      <c r="G183" s="370"/>
      <c r="H183" s="370"/>
      <c r="I183" s="370"/>
    </row>
    <row r="184" spans="1:22" ht="18.75" customHeight="1" x14ac:dyDescent="0.25">
      <c r="A184" s="370"/>
      <c r="B184" s="370"/>
      <c r="C184" s="370"/>
      <c r="D184" s="370"/>
      <c r="E184" s="370"/>
      <c r="F184" s="370"/>
      <c r="G184" s="370"/>
      <c r="H184" s="370"/>
      <c r="I184" s="370"/>
    </row>
    <row r="185" spans="1:22" ht="18.75" customHeight="1" x14ac:dyDescent="0.25">
      <c r="A185" s="371"/>
      <c r="B185" s="371"/>
      <c r="C185" s="371"/>
      <c r="D185" s="371"/>
      <c r="E185" s="371"/>
      <c r="F185" s="371"/>
      <c r="G185" s="371"/>
      <c r="H185" s="371"/>
      <c r="I185" s="371"/>
    </row>
    <row r="186" spans="1:22" x14ac:dyDescent="0.25">
      <c r="A186" s="54"/>
      <c r="B186" s="57"/>
      <c r="C186" s="24"/>
      <c r="E186" s="10"/>
    </row>
    <row r="187" spans="1:22" x14ac:dyDescent="0.25">
      <c r="C187" s="24"/>
    </row>
  </sheetData>
  <sheetProtection algorithmName="SHA-512" hashValue="gARdA17QlIY3mxaUItWAErOxdb1lL9RdCtYfw868YSYMMaD2fTJq1RvAcdUqzmieDSEa/tU6u3ehKTHyG/C6vg==" saltValue="B3JG8aAps49xLlfs+dNoXQ==" spinCount="100000" sheet="1" objects="1" scenarios="1"/>
  <mergeCells count="119">
    <mergeCell ref="B114:B133"/>
    <mergeCell ref="B23:B25"/>
    <mergeCell ref="B57:B58"/>
    <mergeCell ref="G114:H114"/>
    <mergeCell ref="G115:H115"/>
    <mergeCell ref="G116:H116"/>
    <mergeCell ref="G117:H117"/>
    <mergeCell ref="G118:H118"/>
    <mergeCell ref="B90:B113"/>
    <mergeCell ref="B54:B56"/>
    <mergeCell ref="G109:H109"/>
    <mergeCell ref="G111:H111"/>
    <mergeCell ref="G96:H96"/>
    <mergeCell ref="G89:H89"/>
    <mergeCell ref="G107:H107"/>
    <mergeCell ref="G97:H97"/>
    <mergeCell ref="G98:H98"/>
    <mergeCell ref="G106:H106"/>
    <mergeCell ref="G108:H108"/>
    <mergeCell ref="G103:H103"/>
    <mergeCell ref="G110:H110"/>
    <mergeCell ref="G112:H112"/>
    <mergeCell ref="G131:H131"/>
    <mergeCell ref="G133:H133"/>
    <mergeCell ref="G140:H140"/>
    <mergeCell ref="G130:H130"/>
    <mergeCell ref="G119:H119"/>
    <mergeCell ref="G120:H120"/>
    <mergeCell ref="G121:H121"/>
    <mergeCell ref="G122:H122"/>
    <mergeCell ref="G123:H123"/>
    <mergeCell ref="G132:H132"/>
    <mergeCell ref="G124:H124"/>
    <mergeCell ref="G125:H125"/>
    <mergeCell ref="G126:H126"/>
    <mergeCell ref="G128:H128"/>
    <mergeCell ref="G113:H113"/>
    <mergeCell ref="G127:H127"/>
    <mergeCell ref="G129:H129"/>
    <mergeCell ref="B138:B177"/>
    <mergeCell ref="G158:H158"/>
    <mergeCell ref="G145:H145"/>
    <mergeCell ref="G148:H148"/>
    <mergeCell ref="G134:H134"/>
    <mergeCell ref="G135:H135"/>
    <mergeCell ref="G136:H136"/>
    <mergeCell ref="G137:H137"/>
    <mergeCell ref="G139:H139"/>
    <mergeCell ref="G142:H142"/>
    <mergeCell ref="G176:H176"/>
    <mergeCell ref="G175:H175"/>
    <mergeCell ref="A89:A177"/>
    <mergeCell ref="G138:H138"/>
    <mergeCell ref="B134:B137"/>
    <mergeCell ref="G90:H90"/>
    <mergeCell ref="G91:H91"/>
    <mergeCell ref="G92:H92"/>
    <mergeCell ref="G93:H93"/>
    <mergeCell ref="G94:H94"/>
    <mergeCell ref="G141:H141"/>
    <mergeCell ref="G99:H99"/>
    <mergeCell ref="G100:H100"/>
    <mergeCell ref="G101:H101"/>
    <mergeCell ref="G104:H104"/>
    <mergeCell ref="G105:H105"/>
    <mergeCell ref="G102:H102"/>
    <mergeCell ref="G162:H162"/>
    <mergeCell ref="G153:H153"/>
    <mergeCell ref="G165:H165"/>
    <mergeCell ref="G166:H166"/>
    <mergeCell ref="G177:H177"/>
    <mergeCell ref="G95:H95"/>
    <mergeCell ref="G169:H169"/>
    <mergeCell ref="G146:H146"/>
    <mergeCell ref="G147:H147"/>
    <mergeCell ref="A4:A25"/>
    <mergeCell ref="B4:B7"/>
    <mergeCell ref="B59:B62"/>
    <mergeCell ref="B75:B77"/>
    <mergeCell ref="B8:B11"/>
    <mergeCell ref="B12:B15"/>
    <mergeCell ref="B16:B19"/>
    <mergeCell ref="B20:B22"/>
    <mergeCell ref="B26:B27"/>
    <mergeCell ref="B35:B39"/>
    <mergeCell ref="A26:A41"/>
    <mergeCell ref="B28:B31"/>
    <mergeCell ref="A57:A85"/>
    <mergeCell ref="B65:B69"/>
    <mergeCell ref="B79:B85"/>
    <mergeCell ref="A42:A56"/>
    <mergeCell ref="B40:B41"/>
    <mergeCell ref="B32:B34"/>
    <mergeCell ref="B70:B74"/>
    <mergeCell ref="B42:B52"/>
    <mergeCell ref="A178:I178"/>
    <mergeCell ref="A179:I185"/>
    <mergeCell ref="G174:H174"/>
    <mergeCell ref="G170:H170"/>
    <mergeCell ref="G171:H171"/>
    <mergeCell ref="G172:H172"/>
    <mergeCell ref="G144:H144"/>
    <mergeCell ref="G143:H143"/>
    <mergeCell ref="G164:H164"/>
    <mergeCell ref="G163:H163"/>
    <mergeCell ref="G161:H161"/>
    <mergeCell ref="G150:H150"/>
    <mergeCell ref="G149:H149"/>
    <mergeCell ref="G151:H151"/>
    <mergeCell ref="G152:H152"/>
    <mergeCell ref="G159:H159"/>
    <mergeCell ref="G160:H160"/>
    <mergeCell ref="G154:H154"/>
    <mergeCell ref="G155:H155"/>
    <mergeCell ref="G156:H156"/>
    <mergeCell ref="G157:H157"/>
    <mergeCell ref="G173:H173"/>
    <mergeCell ref="G167:H167"/>
    <mergeCell ref="G168:H168"/>
  </mergeCells>
  <phoneticPr fontId="13" type="noConversion"/>
  <dataValidations count="2">
    <dataValidation type="decimal" operator="greaterThanOrEqual" allowBlank="1" showInputMessage="1" showErrorMessage="1" errorTitle="ATENÇÃO!" error="O campo aceita somente número decimal maior ou igual a zero." sqref="F4:G85 F122:F177 F120 F97:F118 F95 F93 F91">
      <formula1>0</formula1>
    </dataValidation>
    <dataValidation type="decimal" operator="greaterThanOrEqual" allowBlank="1" showInputMessage="1" showErrorMessage="1" errorTitle="ATENÇÃO!" error="O campo aceita somente número decimal maior ou igual a zero." promptTitle="ATENÇÃO!" prompt="Cálculo automático!" sqref="F90 F92 F94 F96 F119 F121">
      <formula1>0</formula1>
    </dataValidation>
  </dataValidations>
  <printOptions horizontalCentered="1"/>
  <pageMargins left="0.23622047244094491" right="0.23622047244094491" top="0.74803149606299213" bottom="0.74803149606299213" header="0.31496062992125984" footer="0.31496062992125984"/>
  <pageSetup paperSize="9" fitToHeight="0" orientation="portrait" horizontalDpi="4294967295" verticalDpi="4294967295" r:id="rId1"/>
  <headerFooter>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F150"/>
  <sheetViews>
    <sheetView tabSelected="1" zoomScale="90" zoomScaleNormal="90" zoomScaleSheetLayoutView="100" workbookViewId="0">
      <selection activeCell="I12" sqref="I12"/>
    </sheetView>
  </sheetViews>
  <sheetFormatPr defaultColWidth="9.140625" defaultRowHeight="15" x14ac:dyDescent="0.25"/>
  <cols>
    <col min="1" max="1" width="22" style="26" customWidth="1"/>
    <col min="2" max="2" width="22" style="32" customWidth="1"/>
    <col min="3" max="3" width="9.7109375" style="26" customWidth="1"/>
    <col min="4" max="4" width="40.5703125" style="10" customWidth="1"/>
    <col min="5" max="5" width="9.5703125" style="10" customWidth="1"/>
    <col min="6" max="6" width="24.28515625" style="10" customWidth="1"/>
    <col min="7" max="7" width="19.42578125" style="133" customWidth="1"/>
    <col min="8" max="8" width="19.42578125" style="10" customWidth="1"/>
    <col min="9" max="9" width="19.42578125" style="29" customWidth="1"/>
    <col min="10" max="10" width="59.85546875" style="29" customWidth="1"/>
    <col min="11" max="16384" width="9.140625" style="26"/>
  </cols>
  <sheetData>
    <row r="1" spans="1:10" s="61" customFormat="1" ht="19.5" customHeight="1" x14ac:dyDescent="0.25">
      <c r="A1" s="58" t="s">
        <v>651</v>
      </c>
      <c r="B1" s="59"/>
      <c r="C1" s="60"/>
      <c r="D1" s="30"/>
      <c r="E1" s="30"/>
      <c r="F1" s="31"/>
      <c r="G1" s="132"/>
      <c r="H1" s="30"/>
      <c r="I1" s="30"/>
      <c r="J1" s="30"/>
    </row>
    <row r="2" spans="1:10" s="61" customFormat="1" ht="19.5" customHeight="1" x14ac:dyDescent="0.25">
      <c r="A2" s="141"/>
      <c r="B2" s="59"/>
      <c r="C2" s="60"/>
      <c r="D2" s="30"/>
      <c r="E2" s="30"/>
      <c r="F2" s="31"/>
      <c r="G2" s="132"/>
      <c r="H2" s="30"/>
      <c r="I2" s="30"/>
      <c r="J2" s="30"/>
    </row>
    <row r="3" spans="1:10" s="22" customFormat="1" ht="34.5" customHeight="1" x14ac:dyDescent="0.25">
      <c r="A3" s="189" t="s">
        <v>652</v>
      </c>
      <c r="B3" s="142" t="s">
        <v>653</v>
      </c>
      <c r="C3" s="143" t="s">
        <v>73</v>
      </c>
      <c r="D3" s="131" t="s">
        <v>654</v>
      </c>
      <c r="E3" s="131" t="s">
        <v>75</v>
      </c>
      <c r="F3" s="131" t="s">
        <v>655</v>
      </c>
      <c r="G3" s="144" t="s">
        <v>656</v>
      </c>
      <c r="H3" s="131" t="s">
        <v>657</v>
      </c>
      <c r="I3" s="131" t="s">
        <v>658</v>
      </c>
      <c r="J3" s="131" t="s">
        <v>78</v>
      </c>
    </row>
    <row r="4" spans="1:10" customFormat="1" ht="28.5" customHeight="1" x14ac:dyDescent="0.25">
      <c r="A4" s="411" t="s">
        <v>659</v>
      </c>
      <c r="B4" s="374" t="s">
        <v>79</v>
      </c>
      <c r="C4" s="85" t="s">
        <v>660</v>
      </c>
      <c r="D4" s="35" t="s">
        <v>661</v>
      </c>
      <c r="E4" s="69" t="s">
        <v>662</v>
      </c>
      <c r="F4" s="69"/>
      <c r="G4" s="199" t="str">
        <f>IFERROR(IF(OR(AND(ISBLANK(Insumos!G5),ISBLANK(Insumos!G7)),AND(ISBLANK(Insumos!F5),ISBLANK(Insumos!F7)))=TRUE,"-",(Insumos!G5+Insumos!G7)/(Insumos!F5+Insumos!F7)*100),"-")</f>
        <v>-</v>
      </c>
      <c r="H4" s="147">
        <v>100</v>
      </c>
      <c r="I4" s="62" t="s">
        <v>663</v>
      </c>
      <c r="J4" s="273"/>
    </row>
    <row r="5" spans="1:10" customFormat="1" ht="28.5" customHeight="1" x14ac:dyDescent="0.25">
      <c r="A5" s="412"/>
      <c r="B5" s="374"/>
      <c r="C5" s="85" t="s">
        <v>664</v>
      </c>
      <c r="D5" s="35" t="s">
        <v>665</v>
      </c>
      <c r="E5" s="69" t="s">
        <v>662</v>
      </c>
      <c r="F5" s="69"/>
      <c r="G5" s="199" t="str">
        <f>IFERROR(IF(OR(ISBLANK(Insumos!G9),ISBLANK(Insumos!F9))=TRUE,"-",Insumos!G9/Insumos!F9*100),"-")</f>
        <v>-</v>
      </c>
      <c r="H5" s="147">
        <v>100</v>
      </c>
      <c r="I5" s="62" t="s">
        <v>663</v>
      </c>
      <c r="J5" s="273"/>
    </row>
    <row r="6" spans="1:10" customFormat="1" ht="28.5" customHeight="1" x14ac:dyDescent="0.25">
      <c r="A6" s="412"/>
      <c r="B6" s="374"/>
      <c r="C6" s="85" t="s">
        <v>666</v>
      </c>
      <c r="D6" s="35" t="s">
        <v>667</v>
      </c>
      <c r="E6" s="69" t="s">
        <v>662</v>
      </c>
      <c r="F6" s="69"/>
      <c r="G6" s="199" t="str">
        <f>IFERROR(IF(OR(ISBLANK(Insumos!G8),ISBLANK(Insumos!F8))=TRUE,"-",Insumos!G8/Insumos!F8*100),"-")</f>
        <v>-</v>
      </c>
      <c r="H6" s="147">
        <v>100</v>
      </c>
      <c r="I6" s="62" t="s">
        <v>663</v>
      </c>
      <c r="J6" s="273"/>
    </row>
    <row r="7" spans="1:10" customFormat="1" ht="28.5" customHeight="1" x14ac:dyDescent="0.25">
      <c r="A7" s="412"/>
      <c r="B7" s="374"/>
      <c r="C7" s="85" t="s">
        <v>668</v>
      </c>
      <c r="D7" s="35" t="s">
        <v>669</v>
      </c>
      <c r="E7" s="69" t="s">
        <v>662</v>
      </c>
      <c r="F7" s="69"/>
      <c r="G7" s="199" t="str">
        <f>IFERROR(IF(OR(ISBLANK(Insumos!G11),ISBLANK(Insumos!F11))=TRUE,"-",Insumos!G11/Insumos!F11*100),"-")</f>
        <v>-</v>
      </c>
      <c r="H7" s="147">
        <v>100</v>
      </c>
      <c r="I7" s="62" t="s">
        <v>663</v>
      </c>
      <c r="J7" s="273"/>
    </row>
    <row r="8" spans="1:10" customFormat="1" ht="28.5" customHeight="1" x14ac:dyDescent="0.25">
      <c r="A8" s="412"/>
      <c r="B8" s="374"/>
      <c r="C8" s="85" t="s">
        <v>670</v>
      </c>
      <c r="D8" s="35" t="s">
        <v>671</v>
      </c>
      <c r="E8" s="69" t="s">
        <v>662</v>
      </c>
      <c r="F8" s="69"/>
      <c r="G8" s="199" t="str">
        <f>IFERROR(IF(OR(AND(ISBLANK(Insumos!G13),ISBLANK(Insumos!G15)),AND(ISBLANK(Insumos!F13),ISBLANK(Insumos!F15)))=TRUE,"-",(Insumos!G13+Insumos!G15)/(Insumos!F13+Insumos!F15)*100),"-")</f>
        <v>-</v>
      </c>
      <c r="H8" s="147">
        <v>100</v>
      </c>
      <c r="I8" s="62" t="s">
        <v>663</v>
      </c>
      <c r="J8" s="273"/>
    </row>
    <row r="9" spans="1:10" customFormat="1" ht="28.5" customHeight="1" x14ac:dyDescent="0.25">
      <c r="A9" s="412"/>
      <c r="B9" s="374"/>
      <c r="C9" s="85" t="s">
        <v>672</v>
      </c>
      <c r="D9" s="35" t="s">
        <v>673</v>
      </c>
      <c r="E9" s="69" t="s">
        <v>662</v>
      </c>
      <c r="F9" s="69"/>
      <c r="G9" s="199" t="str">
        <f>IFERROR(IF(OR(ISBLANK(Insumos!G17),ISBLANK(Insumos!F17))=TRUE,"-",Insumos!G17/Insumos!F17*100),"-")</f>
        <v>-</v>
      </c>
      <c r="H9" s="147">
        <v>100</v>
      </c>
      <c r="I9" s="62" t="s">
        <v>663</v>
      </c>
      <c r="J9" s="273"/>
    </row>
    <row r="10" spans="1:10" customFormat="1" ht="28.5" customHeight="1" x14ac:dyDescent="0.25">
      <c r="A10" s="412"/>
      <c r="B10" s="374"/>
      <c r="C10" s="85" t="s">
        <v>674</v>
      </c>
      <c r="D10" s="35" t="s">
        <v>675</v>
      </c>
      <c r="E10" s="69" t="s">
        <v>662</v>
      </c>
      <c r="F10" s="69"/>
      <c r="G10" s="199" t="str">
        <f>IFERROR(IF(OR(ISBLANK(Insumos!G16),ISBLANK(Insumos!F16))=TRUE,"-",Insumos!G16/Insumos!F16*100),"-")</f>
        <v>-</v>
      </c>
      <c r="H10" s="147">
        <v>100</v>
      </c>
      <c r="I10" s="62" t="s">
        <v>663</v>
      </c>
      <c r="J10" s="273"/>
    </row>
    <row r="11" spans="1:10" customFormat="1" ht="28.5" customHeight="1" x14ac:dyDescent="0.25">
      <c r="A11" s="412"/>
      <c r="B11" s="374"/>
      <c r="C11" s="85" t="s">
        <v>676</v>
      </c>
      <c r="D11" s="35" t="s">
        <v>677</v>
      </c>
      <c r="E11" s="69" t="s">
        <v>662</v>
      </c>
      <c r="F11" s="69"/>
      <c r="G11" s="199" t="str">
        <f>IFERROR(IF(OR(ISBLANK(Insumos!G19),ISBLANK(Insumos!F19))=TRUE,"-",Insumos!G19/Insumos!F19*100),"-")</f>
        <v>-</v>
      </c>
      <c r="H11" s="147">
        <v>100</v>
      </c>
      <c r="I11" s="62" t="s">
        <v>663</v>
      </c>
      <c r="J11" s="273"/>
    </row>
    <row r="12" spans="1:10" customFormat="1" ht="28.5" customHeight="1" x14ac:dyDescent="0.25">
      <c r="A12" s="412"/>
      <c r="B12" s="374"/>
      <c r="C12" s="85" t="s">
        <v>678</v>
      </c>
      <c r="D12" s="35" t="s">
        <v>679</v>
      </c>
      <c r="E12" s="69" t="s">
        <v>662</v>
      </c>
      <c r="F12" s="69"/>
      <c r="G12" s="199" t="str">
        <f>IFERROR(IF(OR(ISBLANK(Insumos!G20),ISBLANK(Insumos!F20))=TRUE,"-",Insumos!G20/Insumos!F20*100),"-")</f>
        <v>-</v>
      </c>
      <c r="H12" s="147">
        <v>100</v>
      </c>
      <c r="I12" s="62" t="s">
        <v>663</v>
      </c>
      <c r="J12" s="273"/>
    </row>
    <row r="13" spans="1:10" customFormat="1" ht="28.5" customHeight="1" x14ac:dyDescent="0.25">
      <c r="A13" s="412"/>
      <c r="B13" s="374"/>
      <c r="C13" s="85" t="s">
        <v>680</v>
      </c>
      <c r="D13" s="35" t="s">
        <v>681</v>
      </c>
      <c r="E13" s="69" t="s">
        <v>662</v>
      </c>
      <c r="F13" s="69"/>
      <c r="G13" s="199" t="str">
        <f>IFERROR(IF(OR(ISBLANK(Insumos!G21),ISBLANK(Insumos!F21))=TRUE,"-",Insumos!G21/Insumos!F21*100),"-")</f>
        <v>-</v>
      </c>
      <c r="H13" s="147">
        <v>100</v>
      </c>
      <c r="I13" s="62" t="s">
        <v>663</v>
      </c>
      <c r="J13" s="273"/>
    </row>
    <row r="14" spans="1:10" customFormat="1" ht="28.5" customHeight="1" x14ac:dyDescent="0.25">
      <c r="A14" s="412"/>
      <c r="B14" s="374"/>
      <c r="C14" s="85" t="s">
        <v>682</v>
      </c>
      <c r="D14" s="35" t="s">
        <v>683</v>
      </c>
      <c r="E14" s="69" t="s">
        <v>662</v>
      </c>
      <c r="F14" s="69"/>
      <c r="G14" s="199" t="str">
        <f>IFERROR(IF(OR(ISBLANK(Insumos!G22),ISBLANK(Insumos!F22))=TRUE,"-",Insumos!G22/Insumos!F22*100),"-")</f>
        <v>-</v>
      </c>
      <c r="H14" s="147">
        <v>100</v>
      </c>
      <c r="I14" s="62" t="s">
        <v>663</v>
      </c>
      <c r="J14" s="273"/>
    </row>
    <row r="15" spans="1:10" customFormat="1" ht="28.5" customHeight="1" x14ac:dyDescent="0.25">
      <c r="A15" s="412"/>
      <c r="B15" s="374"/>
      <c r="C15" s="85" t="s">
        <v>684</v>
      </c>
      <c r="D15" s="35" t="s">
        <v>685</v>
      </c>
      <c r="E15" s="69" t="s">
        <v>662</v>
      </c>
      <c r="F15" s="69"/>
      <c r="G15" s="199" t="str">
        <f>IFERROR(IF(OR(ISBLANK(Insumos!G25),ISBLANK(Insumos!F25))=TRUE,"-",Insumos!G25/Insumos!F25*100),"-")</f>
        <v>-</v>
      </c>
      <c r="H15" s="147">
        <v>100</v>
      </c>
      <c r="I15" s="62" t="s">
        <v>663</v>
      </c>
      <c r="J15" s="273"/>
    </row>
    <row r="16" spans="1:10" customFormat="1" ht="28.5" customHeight="1" x14ac:dyDescent="0.25">
      <c r="A16" s="412"/>
      <c r="B16" s="374"/>
      <c r="C16" s="85" t="s">
        <v>686</v>
      </c>
      <c r="D16" s="35" t="s">
        <v>687</v>
      </c>
      <c r="E16" s="69" t="s">
        <v>662</v>
      </c>
      <c r="F16" s="69"/>
      <c r="G16" s="199" t="str">
        <f>IFERROR(IF(OR(ISBLANK(Insumos!G23),ISBLANK(Insumos!F23))=TRUE,"-",Insumos!G23/Insumos!F23*100),"-")</f>
        <v>-</v>
      </c>
      <c r="H16" s="147">
        <v>100</v>
      </c>
      <c r="I16" s="62" t="s">
        <v>663</v>
      </c>
      <c r="J16" s="273"/>
    </row>
    <row r="17" spans="1:10" customFormat="1" ht="28.5" customHeight="1" x14ac:dyDescent="0.25">
      <c r="A17" s="412"/>
      <c r="B17" s="374"/>
      <c r="C17" s="95" t="s">
        <v>688</v>
      </c>
      <c r="D17" s="42" t="s">
        <v>689</v>
      </c>
      <c r="E17" s="96" t="s">
        <v>662</v>
      </c>
      <c r="F17" s="96"/>
      <c r="G17" s="199" t="str">
        <f>IFERROR(IF(OR(ISBLANK(Insumos!G24),ISBLANK(Insumos!F24))=TRUE,"-",Insumos!G24/Insumos!F24*100),"-")</f>
        <v>-</v>
      </c>
      <c r="H17" s="147">
        <v>100</v>
      </c>
      <c r="I17" s="62" t="s">
        <v>663</v>
      </c>
      <c r="J17" s="273"/>
    </row>
    <row r="18" spans="1:10" customFormat="1" ht="28.5" customHeight="1" x14ac:dyDescent="0.25">
      <c r="A18" s="412"/>
      <c r="B18" s="419" t="s">
        <v>119</v>
      </c>
      <c r="C18" s="94" t="s">
        <v>690</v>
      </c>
      <c r="D18" s="74" t="s">
        <v>691</v>
      </c>
      <c r="E18" s="84" t="s">
        <v>662</v>
      </c>
      <c r="F18" s="39"/>
      <c r="G18" s="200" t="str">
        <f>IFERROR(IF(OR(ISBLANK(Insumos!G26),ISBLANK(Insumos!F26))=TRUE,"-",(Insumos!G26/Insumos!F26)*100),"-")</f>
        <v>-</v>
      </c>
      <c r="H18" s="191">
        <v>100</v>
      </c>
      <c r="I18" s="97" t="s">
        <v>663</v>
      </c>
      <c r="J18" s="274"/>
    </row>
    <row r="19" spans="1:10" customFormat="1" ht="28.5" customHeight="1" x14ac:dyDescent="0.25">
      <c r="A19" s="412"/>
      <c r="B19" s="419"/>
      <c r="C19" s="94" t="s">
        <v>692</v>
      </c>
      <c r="D19" s="74" t="s">
        <v>693</v>
      </c>
      <c r="E19" s="84" t="s">
        <v>662</v>
      </c>
      <c r="F19" s="39"/>
      <c r="G19" s="200" t="str">
        <f>IFERROR(IF(OR(ISBLANK(Insumos!G27),ISBLANK(Insumos!F27))=TRUE,"-",(Insumos!G27/Insumos!F27)*100),"-")</f>
        <v>-</v>
      </c>
      <c r="H19" s="191">
        <v>100</v>
      </c>
      <c r="I19" s="97" t="s">
        <v>663</v>
      </c>
      <c r="J19" s="274"/>
    </row>
    <row r="20" spans="1:10" customFormat="1" ht="28.5" customHeight="1" x14ac:dyDescent="0.25">
      <c r="A20" s="412"/>
      <c r="B20" s="419"/>
      <c r="C20" s="94" t="s">
        <v>694</v>
      </c>
      <c r="D20" s="74" t="s">
        <v>681</v>
      </c>
      <c r="E20" s="84" t="s">
        <v>662</v>
      </c>
      <c r="F20" s="39"/>
      <c r="G20" s="200" t="str">
        <f>IFERROR(IF(OR(ISBLANK(Insumos!G31),ISBLANK(Insumos!F31))=TRUE,"-",(Insumos!G31/Insumos!F31)*100),"-")</f>
        <v>-</v>
      </c>
      <c r="H20" s="191">
        <v>100</v>
      </c>
      <c r="I20" s="97" t="s">
        <v>663</v>
      </c>
      <c r="J20" s="274"/>
    </row>
    <row r="21" spans="1:10" customFormat="1" ht="28.5" customHeight="1" x14ac:dyDescent="0.25">
      <c r="A21" s="412"/>
      <c r="B21" s="419"/>
      <c r="C21" s="94" t="s">
        <v>695</v>
      </c>
      <c r="D21" s="74" t="s">
        <v>696</v>
      </c>
      <c r="E21" s="84" t="s">
        <v>662</v>
      </c>
      <c r="F21" s="39"/>
      <c r="G21" s="200" t="str">
        <f>IFERROR(IF(OR(ISBLANK(Insumos!G29),ISBLANK(Insumos!F29))=TRUE,"-",(Insumos!G29/Insumos!F29)*100),"-")</f>
        <v>-</v>
      </c>
      <c r="H21" s="191">
        <v>100</v>
      </c>
      <c r="I21" s="97" t="s">
        <v>663</v>
      </c>
      <c r="J21" s="274"/>
    </row>
    <row r="22" spans="1:10" customFormat="1" ht="28.5" customHeight="1" x14ac:dyDescent="0.25">
      <c r="A22" s="412"/>
      <c r="B22" s="419"/>
      <c r="C22" s="94" t="s">
        <v>697</v>
      </c>
      <c r="D22" s="74" t="s">
        <v>698</v>
      </c>
      <c r="E22" s="84" t="s">
        <v>662</v>
      </c>
      <c r="F22" s="39"/>
      <c r="G22" s="200" t="str">
        <f>IFERROR(IF(OR(AND(ISBLANK(Insumos!G29),ISBLANK(Insumos!G30)),ISBLANK(Insumos!F114))=TRUE,"-",(Insumos!G29+Insumos!G30)/Insumos!F114*100),"-")</f>
        <v>-</v>
      </c>
      <c r="H22" s="191">
        <v>100</v>
      </c>
      <c r="I22" s="97" t="s">
        <v>663</v>
      </c>
      <c r="J22" s="274"/>
    </row>
    <row r="23" spans="1:10" customFormat="1" ht="28.5" customHeight="1" x14ac:dyDescent="0.25">
      <c r="A23" s="412"/>
      <c r="B23" s="419"/>
      <c r="C23" s="94" t="s">
        <v>699</v>
      </c>
      <c r="D23" s="74" t="s">
        <v>700</v>
      </c>
      <c r="E23" s="84" t="s">
        <v>662</v>
      </c>
      <c r="F23" s="39"/>
      <c r="G23" s="200" t="str">
        <f>IFERROR(IF(OR(ISBLANK(Insumos!G32),ISBLANK(Insumos!F32))=TRUE,"-",(Insumos!G32/Insumos!F32)*100),"-")</f>
        <v>-</v>
      </c>
      <c r="H23" s="191">
        <v>100</v>
      </c>
      <c r="I23" s="97" t="s">
        <v>663</v>
      </c>
      <c r="J23" s="274"/>
    </row>
    <row r="24" spans="1:10" customFormat="1" ht="28.5" customHeight="1" x14ac:dyDescent="0.25">
      <c r="A24" s="412"/>
      <c r="B24" s="419"/>
      <c r="C24" s="94" t="s">
        <v>701</v>
      </c>
      <c r="D24" s="74" t="s">
        <v>702</v>
      </c>
      <c r="E24" s="84" t="s">
        <v>662</v>
      </c>
      <c r="F24" s="39"/>
      <c r="G24" s="200" t="str">
        <f>IFERROR(IF(OR(ISBLANK(Insumos!G33),ISBLANK(Insumos!F33))=TRUE,"-",(Insumos!G33/Insumos!F33)*100),"-")</f>
        <v>-</v>
      </c>
      <c r="H24" s="191">
        <v>100</v>
      </c>
      <c r="I24" s="97" t="s">
        <v>663</v>
      </c>
      <c r="J24" s="274"/>
    </row>
    <row r="25" spans="1:10" customFormat="1" ht="28.5" customHeight="1" x14ac:dyDescent="0.25">
      <c r="A25" s="412"/>
      <c r="B25" s="419"/>
      <c r="C25" s="94" t="s">
        <v>703</v>
      </c>
      <c r="D25" s="74" t="s">
        <v>704</v>
      </c>
      <c r="E25" s="84" t="s">
        <v>662</v>
      </c>
      <c r="F25" s="39"/>
      <c r="G25" s="200" t="str">
        <f>IFERROR(IF(OR(ISBLANK(Insumos!G34),ISBLANK(Insumos!F34))=TRUE,"-",(Insumos!G34/Insumos!F34)*100),"-")</f>
        <v>-</v>
      </c>
      <c r="H25" s="191">
        <v>100</v>
      </c>
      <c r="I25" s="97" t="s">
        <v>663</v>
      </c>
      <c r="J25" s="274"/>
    </row>
    <row r="26" spans="1:10" customFormat="1" ht="28.5" customHeight="1" x14ac:dyDescent="0.25">
      <c r="A26" s="412"/>
      <c r="B26" s="419"/>
      <c r="C26" s="94" t="s">
        <v>705</v>
      </c>
      <c r="D26" s="74" t="s">
        <v>706</v>
      </c>
      <c r="E26" s="84" t="s">
        <v>662</v>
      </c>
      <c r="F26" s="39"/>
      <c r="G26" s="200" t="str">
        <f>IFERROR(IF(OR(AND(ISBLANK(Insumos!G36),ISBLANK(Insumos!G38)),AND(ISBLANK(Insumos!F36),ISBLANK(Insumos!F38)))=TRUE,"-",(Insumos!G36+Insumos!G38)/(Insumos!F36+Insumos!F38)*100),"-")</f>
        <v>-</v>
      </c>
      <c r="H26" s="191">
        <v>100</v>
      </c>
      <c r="I26" s="97" t="s">
        <v>663</v>
      </c>
      <c r="J26" s="274"/>
    </row>
    <row r="27" spans="1:10" customFormat="1" ht="28.5" customHeight="1" x14ac:dyDescent="0.25">
      <c r="A27" s="412"/>
      <c r="B27" s="419"/>
      <c r="C27" s="94" t="s">
        <v>707</v>
      </c>
      <c r="D27" s="74" t="s">
        <v>708</v>
      </c>
      <c r="E27" s="84" t="s">
        <v>662</v>
      </c>
      <c r="F27" s="39"/>
      <c r="G27" s="200" t="str">
        <f>IFERROR(IF(OR(ISBLANK(Insumos!G40),ISBLANK(Insumos!F40))=TRUE,"-",(Insumos!G40/Insumos!F40)*100),"-")</f>
        <v>-</v>
      </c>
      <c r="H27" s="191">
        <v>100</v>
      </c>
      <c r="I27" s="97" t="s">
        <v>663</v>
      </c>
      <c r="J27" s="274"/>
    </row>
    <row r="28" spans="1:10" customFormat="1" ht="28.5" customHeight="1" x14ac:dyDescent="0.25">
      <c r="A28" s="412"/>
      <c r="B28" s="419"/>
      <c r="C28" s="94" t="s">
        <v>709</v>
      </c>
      <c r="D28" s="74" t="s">
        <v>710</v>
      </c>
      <c r="E28" s="84" t="s">
        <v>662</v>
      </c>
      <c r="F28" s="39"/>
      <c r="G28" s="200" t="str">
        <f>IFERROR(IF(OR(ISBLANK(Insumos!G41),ISBLANK(Insumos!F41))=TRUE,"-",(Insumos!G41/Insumos!F41)*100),"-")</f>
        <v>-</v>
      </c>
      <c r="H28" s="191">
        <v>100</v>
      </c>
      <c r="I28" s="97" t="s">
        <v>663</v>
      </c>
      <c r="J28" s="274"/>
    </row>
    <row r="29" spans="1:10" s="25" customFormat="1" ht="30" customHeight="1" x14ac:dyDescent="0.25">
      <c r="A29" s="412"/>
      <c r="B29" s="420" t="s">
        <v>146</v>
      </c>
      <c r="C29" s="109" t="s">
        <v>711</v>
      </c>
      <c r="D29" s="81" t="s">
        <v>712</v>
      </c>
      <c r="E29" s="110" t="s">
        <v>662</v>
      </c>
      <c r="F29" s="53"/>
      <c r="G29" s="201" t="str">
        <f>IFERROR((SUM(Insumos!G42:G46)/SUM(Insumos!F42:F46)*100),"-")</f>
        <v>-</v>
      </c>
      <c r="H29" s="192">
        <v>100</v>
      </c>
      <c r="I29" s="111" t="s">
        <v>663</v>
      </c>
      <c r="J29" s="275"/>
    </row>
    <row r="30" spans="1:10" ht="35.25" customHeight="1" x14ac:dyDescent="0.25">
      <c r="A30" s="412"/>
      <c r="B30" s="420"/>
      <c r="C30" s="109" t="s">
        <v>713</v>
      </c>
      <c r="D30" s="81" t="s">
        <v>714</v>
      </c>
      <c r="E30" s="110" t="s">
        <v>662</v>
      </c>
      <c r="F30" s="110"/>
      <c r="G30" s="201" t="str">
        <f>IFERROR(SUM(Insumos!G47:G51)/SUM(Insumos!F47:F51)*100,"-")</f>
        <v>-</v>
      </c>
      <c r="H30" s="192">
        <v>100</v>
      </c>
      <c r="I30" s="111" t="s">
        <v>663</v>
      </c>
      <c r="J30" s="275"/>
    </row>
    <row r="31" spans="1:10" ht="35.25" customHeight="1" x14ac:dyDescent="0.25">
      <c r="A31" s="412"/>
      <c r="B31" s="420"/>
      <c r="C31" s="109" t="s">
        <v>715</v>
      </c>
      <c r="D31" s="81" t="s">
        <v>716</v>
      </c>
      <c r="E31" s="110" t="s">
        <v>662</v>
      </c>
      <c r="F31" s="46"/>
      <c r="G31" s="201" t="str">
        <f>IFERROR(IF(OR(ISBLANK(Insumos!G52),ISBLANK(Insumos!F52))=TRUE,"-",(Insumos!G52/Insumos!F52)*100),"-")</f>
        <v>-</v>
      </c>
      <c r="H31" s="192">
        <v>100</v>
      </c>
      <c r="I31" s="111" t="s">
        <v>663</v>
      </c>
      <c r="J31" s="275"/>
    </row>
    <row r="32" spans="1:10" s="25" customFormat="1" ht="35.25" customHeight="1" x14ac:dyDescent="0.25">
      <c r="A32" s="412"/>
      <c r="B32" s="251" t="s">
        <v>717</v>
      </c>
      <c r="C32" s="82" t="s">
        <v>718</v>
      </c>
      <c r="D32" s="151" t="s">
        <v>719</v>
      </c>
      <c r="E32" s="101" t="s">
        <v>662</v>
      </c>
      <c r="F32" s="49"/>
      <c r="G32" s="202" t="str">
        <f>IFERROR(IF(OR(ISBLANK(Insumos!G58),ISBLANK(Insumos!F58))=TRUE,"-",Insumos!G58/Insumos!F58*100),"-")</f>
        <v>-</v>
      </c>
      <c r="H32" s="193">
        <v>100</v>
      </c>
      <c r="I32" s="47" t="s">
        <v>663</v>
      </c>
      <c r="J32" s="278"/>
    </row>
    <row r="33" spans="1:13" ht="35.25" customHeight="1" x14ac:dyDescent="0.25">
      <c r="A33" s="412"/>
      <c r="B33" s="404" t="s">
        <v>186</v>
      </c>
      <c r="C33" s="82" t="s">
        <v>720</v>
      </c>
      <c r="D33" s="66" t="s">
        <v>721</v>
      </c>
      <c r="E33" s="101"/>
      <c r="F33" s="70"/>
      <c r="G33" s="202" t="str">
        <f>IFERROR(IF(OR(AND(ISBLANK(Insumos!G59),ISBLANK(Insumos!G60),ISBLANK(Insumos!G61)),AND(ISBLANK(Insumos!F59),ISBLANK(Insumos!F60),ISBLANK(Insumos!F61)))=FALSE,(Insumos!G59+Insumos!G60+Insumos!G61)/(Insumos!F59+Insumos!F60+Insumos!F61)*100,"-"),"-")</f>
        <v>-</v>
      </c>
      <c r="H33" s="193">
        <v>100</v>
      </c>
      <c r="I33" s="47" t="s">
        <v>663</v>
      </c>
      <c r="J33" s="278"/>
      <c r="M33" s="291"/>
    </row>
    <row r="34" spans="1:13" s="27" customFormat="1" ht="35.25" customHeight="1" x14ac:dyDescent="0.25">
      <c r="A34" s="412"/>
      <c r="B34" s="406"/>
      <c r="C34" s="82" t="s">
        <v>722</v>
      </c>
      <c r="D34" s="66" t="s">
        <v>723</v>
      </c>
      <c r="E34" s="67" t="s">
        <v>662</v>
      </c>
      <c r="F34" s="67"/>
      <c r="G34" s="202" t="str">
        <f>IFERROR(IF(OR(ISBLANK(Insumos!G63),ISBLANK(Insumos!F63))=TRUE,"-",Insumos!G63/Insumos!F63*100),"-")</f>
        <v>-</v>
      </c>
      <c r="H34" s="193">
        <v>100</v>
      </c>
      <c r="I34" s="47" t="s">
        <v>663</v>
      </c>
      <c r="J34" s="278"/>
    </row>
    <row r="35" spans="1:13" s="25" customFormat="1" ht="35.25" customHeight="1" x14ac:dyDescent="0.25">
      <c r="A35" s="412"/>
      <c r="B35" s="405"/>
      <c r="C35" s="82" t="s">
        <v>724</v>
      </c>
      <c r="D35" s="151" t="s">
        <v>725</v>
      </c>
      <c r="E35" s="70" t="s">
        <v>662</v>
      </c>
      <c r="F35" s="70"/>
      <c r="G35" s="202" t="str">
        <f>IFERROR(IF(OR(ISBLANK(Insumos!G64),ISBLANK(Insumos!F64))=TRUE,"-",Insumos!G64/Insumos!F64*100),"-")</f>
        <v>-</v>
      </c>
      <c r="H35" s="193">
        <v>100</v>
      </c>
      <c r="I35" s="47" t="s">
        <v>663</v>
      </c>
      <c r="J35" s="278"/>
    </row>
    <row r="36" spans="1:13" s="25" customFormat="1" ht="35.25" customHeight="1" x14ac:dyDescent="0.25">
      <c r="A36" s="412"/>
      <c r="B36" s="404" t="s">
        <v>726</v>
      </c>
      <c r="C36" s="82" t="s">
        <v>727</v>
      </c>
      <c r="D36" s="151" t="s">
        <v>728</v>
      </c>
      <c r="E36" s="49" t="s">
        <v>662</v>
      </c>
      <c r="F36" s="49"/>
      <c r="G36" s="202" t="str">
        <f>IFERROR(IF(OR(ISBLANK(Insumos!G69),ISBLANK(Insumos!F69))=TRUE,"-",Insumos!G69/Insumos!F69*100),"-")</f>
        <v>-</v>
      </c>
      <c r="H36" s="193">
        <v>100</v>
      </c>
      <c r="I36" s="47" t="s">
        <v>663</v>
      </c>
      <c r="J36" s="278"/>
    </row>
    <row r="37" spans="1:13" s="25" customFormat="1" ht="35.25" customHeight="1" x14ac:dyDescent="0.25">
      <c r="A37" s="412"/>
      <c r="B37" s="405"/>
      <c r="C37" s="82" t="s">
        <v>729</v>
      </c>
      <c r="D37" s="151" t="s">
        <v>730</v>
      </c>
      <c r="E37" s="49" t="s">
        <v>662</v>
      </c>
      <c r="F37" s="49"/>
      <c r="G37" s="202" t="str">
        <f>IFERROR(IF(OR(ISBLANK(Insumos!G58),ISBLANK(Insumos!F58))=TRUE,"-",Insumos!G58/Insumos!F58*100),"-")</f>
        <v>-</v>
      </c>
      <c r="H37" s="193">
        <v>100</v>
      </c>
      <c r="I37" s="47" t="s">
        <v>663</v>
      </c>
      <c r="J37" s="278"/>
    </row>
    <row r="38" spans="1:13" s="25" customFormat="1" ht="35.25" customHeight="1" x14ac:dyDescent="0.25">
      <c r="A38" s="412"/>
      <c r="B38" s="375" t="s">
        <v>731</v>
      </c>
      <c r="C38" s="82" t="s">
        <v>732</v>
      </c>
      <c r="D38" s="151" t="s">
        <v>733</v>
      </c>
      <c r="E38" s="49" t="s">
        <v>662</v>
      </c>
      <c r="F38" s="49"/>
      <c r="G38" s="202" t="str">
        <f>IFERROR(SUM(Insumos!G75:G77/SUM(Insumos!F75:F77))*100,"-")</f>
        <v>-</v>
      </c>
      <c r="H38" s="193">
        <v>100</v>
      </c>
      <c r="I38" s="47" t="s">
        <v>663</v>
      </c>
      <c r="J38" s="278"/>
    </row>
    <row r="39" spans="1:13" s="25" customFormat="1" ht="35.25" customHeight="1" x14ac:dyDescent="0.25">
      <c r="A39" s="412"/>
      <c r="B39" s="375"/>
      <c r="C39" s="82" t="s">
        <v>734</v>
      </c>
      <c r="D39" s="151" t="s">
        <v>735</v>
      </c>
      <c r="E39" s="49" t="s">
        <v>662</v>
      </c>
      <c r="F39" s="49"/>
      <c r="G39" s="202" t="str">
        <f>IFERROR(IF(OR(ISBLANK(Insumos!G78),ISBLANK(Insumos!F78))=TRUE,"-",Insumos!G78/Insumos!F78*100),"-")</f>
        <v>-</v>
      </c>
      <c r="H39" s="193">
        <v>100</v>
      </c>
      <c r="I39" s="47" t="s">
        <v>663</v>
      </c>
      <c r="J39" s="278"/>
    </row>
    <row r="40" spans="1:13" s="25" customFormat="1" ht="35.25" customHeight="1" x14ac:dyDescent="0.25">
      <c r="A40" s="412"/>
      <c r="B40" s="375" t="s">
        <v>229</v>
      </c>
      <c r="C40" s="82" t="s">
        <v>736</v>
      </c>
      <c r="D40" s="151" t="s">
        <v>737</v>
      </c>
      <c r="E40" s="49" t="s">
        <v>662</v>
      </c>
      <c r="F40" s="49"/>
      <c r="G40" s="202" t="str">
        <f>IFERROR(IF(OR(ISBLANK(Insumos!G82),ISBLANK(Insumos!F82))=TRUE,"-",Insumos!G82/Insumos!F82*100),"-")</f>
        <v>-</v>
      </c>
      <c r="H40" s="193">
        <v>100</v>
      </c>
      <c r="I40" s="47" t="s">
        <v>663</v>
      </c>
      <c r="J40" s="278"/>
    </row>
    <row r="41" spans="1:13" s="25" customFormat="1" ht="35.25" customHeight="1" x14ac:dyDescent="0.25">
      <c r="A41" s="412"/>
      <c r="B41" s="375"/>
      <c r="C41" s="82" t="s">
        <v>738</v>
      </c>
      <c r="D41" s="151" t="s">
        <v>739</v>
      </c>
      <c r="E41" s="49" t="s">
        <v>662</v>
      </c>
      <c r="F41" s="49"/>
      <c r="G41" s="202" t="str">
        <f>IFERROR(IF(OR(ISBLANK(Insumos!G83),ISBLANK(Insumos!F83))=TRUE,"-",Insumos!G83/Insumos!F83*100),"-")</f>
        <v>-</v>
      </c>
      <c r="H41" s="193">
        <v>100</v>
      </c>
      <c r="I41" s="47" t="s">
        <v>663</v>
      </c>
      <c r="J41" s="278"/>
    </row>
    <row r="42" spans="1:13" s="25" customFormat="1" ht="35.25" customHeight="1" x14ac:dyDescent="0.25">
      <c r="A42" s="412"/>
      <c r="B42" s="375"/>
      <c r="C42" s="82" t="s">
        <v>740</v>
      </c>
      <c r="D42" s="151" t="s">
        <v>741</v>
      </c>
      <c r="E42" s="49" t="s">
        <v>662</v>
      </c>
      <c r="F42" s="49"/>
      <c r="G42" s="202" t="str">
        <f>IFERROR(IF(OR(ISBLANK(Insumos!G84),ISBLANK(Insumos!F84))=TRUE,"-",Insumos!G84/Insumos!F84*100),"-")</f>
        <v>-</v>
      </c>
      <c r="H42" s="193">
        <v>100</v>
      </c>
      <c r="I42" s="47" t="s">
        <v>663</v>
      </c>
      <c r="J42" s="278"/>
    </row>
    <row r="43" spans="1:13" s="27" customFormat="1" ht="33" customHeight="1" x14ac:dyDescent="0.25">
      <c r="A43" s="412"/>
      <c r="B43" s="375"/>
      <c r="C43" s="82" t="s">
        <v>742</v>
      </c>
      <c r="D43" s="66" t="s">
        <v>743</v>
      </c>
      <c r="E43" s="67" t="s">
        <v>662</v>
      </c>
      <c r="F43" s="67"/>
      <c r="G43" s="202" t="str">
        <f>IFERROR(IF(OR(ISBLANK(Insumos!G85),ISBLANK(Insumos!F85))=TRUE,"-",Insumos!G85/Insumos!F85*100),"-")</f>
        <v>-</v>
      </c>
      <c r="H43" s="193">
        <v>100</v>
      </c>
      <c r="I43" s="47" t="s">
        <v>663</v>
      </c>
      <c r="J43" s="278"/>
    </row>
    <row r="44" spans="1:13" s="75" customFormat="1" ht="6.75" customHeight="1" x14ac:dyDescent="0.25">
      <c r="A44" s="190"/>
      <c r="B44" s="106"/>
      <c r="C44" s="80"/>
      <c r="D44" s="77"/>
      <c r="E44" s="78"/>
      <c r="F44" s="78"/>
      <c r="G44" s="203"/>
      <c r="H44" s="79"/>
      <c r="I44" s="80"/>
      <c r="J44" s="80"/>
    </row>
    <row r="45" spans="1:13" s="25" customFormat="1" ht="30" customHeight="1" x14ac:dyDescent="0.25">
      <c r="A45" s="409" t="s">
        <v>744</v>
      </c>
      <c r="B45" s="421" t="s">
        <v>745</v>
      </c>
      <c r="C45" s="126" t="s">
        <v>746</v>
      </c>
      <c r="D45" s="87" t="s">
        <v>747</v>
      </c>
      <c r="E45" s="69" t="s">
        <v>662</v>
      </c>
      <c r="F45" s="72"/>
      <c r="G45" s="204" t="str">
        <f>IFERROR(IF(OR(ISBLANK(Insumos!F92),ISBLANK(Insumos!F93))=TRUE,"-",Insumos!F92/(Insumos!F93-Insumos!F92)*100),"-")</f>
        <v>-</v>
      </c>
      <c r="H45" s="207" t="str">
        <f>IFERROR(IF(OR(ISBLANK(Insumos!F90),ISBLANK(Insumos!F91))=TRUE,"-",(Insumos!F90-Insumos!F91)/(Insumos!F91)*100),"-")</f>
        <v>-</v>
      </c>
      <c r="I45" s="72"/>
      <c r="J45" s="272"/>
    </row>
    <row r="46" spans="1:13" s="25" customFormat="1" ht="30" customHeight="1" x14ac:dyDescent="0.25">
      <c r="A46" s="409"/>
      <c r="B46" s="422"/>
      <c r="C46" s="126" t="s">
        <v>748</v>
      </c>
      <c r="D46" s="87" t="s">
        <v>749</v>
      </c>
      <c r="E46" s="69" t="s">
        <v>662</v>
      </c>
      <c r="F46" s="37"/>
      <c r="G46" s="204" t="str">
        <f>IFERROR(IF(OR(ISBLANK(Insumos!F97),ISBLANK(Insumos!F96))=TRUE,"-",Insumos!F96/(Insumos!F97-Insumos!F96)*100),"-")</f>
        <v>-</v>
      </c>
      <c r="H46" s="207" t="str">
        <f>IFERROR(IF(OR(ISBLANK(Insumos!F94),ISBLANK(Insumos!F95))=TRUE,"-",(Insumos!F94-Insumos!F95)/(Insumos!F95)*100),"-")</f>
        <v>-</v>
      </c>
      <c r="I46" s="72"/>
      <c r="J46" s="272"/>
    </row>
    <row r="47" spans="1:13" s="25" customFormat="1" ht="30" customHeight="1" x14ac:dyDescent="0.25">
      <c r="A47" s="409"/>
      <c r="B47" s="422"/>
      <c r="C47" s="126" t="s">
        <v>750</v>
      </c>
      <c r="D47" s="87" t="s">
        <v>751</v>
      </c>
      <c r="E47" s="69" t="s">
        <v>662</v>
      </c>
      <c r="F47" s="37"/>
      <c r="G47" s="204" t="str">
        <f>IFERROR(IF(OR(ISBLANK(Insumos!F100),ISBLANK(Insumos!F101))=TRUE,"-",Insumos!F100/(Insumos!F101-Insumos!F100)*100),"-")</f>
        <v>-</v>
      </c>
      <c r="H47" s="207" t="str">
        <f>IFERROR(IF(OR(ISBLANK(Insumos!F98),ISBLANK(Insumos!F99))=TRUE,"-",Insumos!F98/Insumos!F99*100),"-")</f>
        <v>-</v>
      </c>
      <c r="I47" s="72"/>
      <c r="J47" s="272"/>
    </row>
    <row r="48" spans="1:13" s="25" customFormat="1" ht="30" customHeight="1" x14ac:dyDescent="0.25">
      <c r="A48" s="409"/>
      <c r="B48" s="422"/>
      <c r="C48" s="126" t="s">
        <v>752</v>
      </c>
      <c r="D48" s="87" t="s">
        <v>753</v>
      </c>
      <c r="E48" s="69" t="s">
        <v>662</v>
      </c>
      <c r="F48" s="37"/>
      <c r="G48" s="204" t="str">
        <f>IFERROR(IF(OR(ISBLANK(Insumos!F104),ISBLANK(Insumos!F105))=TRUE,"-",Insumos!F104/(Insumos!F105-Insumos!F104)*100),"-")</f>
        <v>-</v>
      </c>
      <c r="H48" s="207" t="str">
        <f>IFERROR(IF(OR(ISBLANK(Insumos!F102),ISBLANK(Insumos!F103))=TRUE,"-",Insumos!F102/Insumos!F103*100),"-")</f>
        <v>-</v>
      </c>
      <c r="I48" s="72"/>
      <c r="J48" s="272"/>
    </row>
    <row r="49" spans="1:18" s="25" customFormat="1" ht="30" customHeight="1" x14ac:dyDescent="0.25">
      <c r="A49" s="409"/>
      <c r="B49" s="423"/>
      <c r="C49" s="126" t="s">
        <v>754</v>
      </c>
      <c r="D49" s="87" t="s">
        <v>755</v>
      </c>
      <c r="E49" s="69" t="s">
        <v>662</v>
      </c>
      <c r="F49" s="37"/>
      <c r="G49" s="204" t="str">
        <f>IFERROR(IF(OR(ISBLANK(Insumos!F142),ISBLANK(Insumos!F143))=TRUE,"-",Insumos!F143/Insumos!F142*100),"-")</f>
        <v>-</v>
      </c>
      <c r="H49" s="147">
        <v>100</v>
      </c>
      <c r="I49" s="37" t="s">
        <v>663</v>
      </c>
      <c r="J49" s="273"/>
    </row>
    <row r="50" spans="1:18" s="25" customFormat="1" ht="27.75" customHeight="1" x14ac:dyDescent="0.25">
      <c r="A50" s="409"/>
      <c r="B50" s="424" t="s">
        <v>756</v>
      </c>
      <c r="C50" s="98" t="s">
        <v>757</v>
      </c>
      <c r="D50" s="99" t="s">
        <v>758</v>
      </c>
      <c r="E50" s="100" t="s">
        <v>662</v>
      </c>
      <c r="F50" s="64"/>
      <c r="G50" s="200" t="str">
        <f>IFERROR(IF(OR(ISBLANK(Insumos!F118),ISBLANK(Insumos!F117))=TRUE,"-",Insumos!F117/(Insumos!F118-Insumos!F117)*100),"-")</f>
        <v>-</v>
      </c>
      <c r="H50" s="212" t="str">
        <f>IFERROR(IF(OR(ISBLANK(Insumos!F115),ISBLANK(Insumos!F116))=TRUE,"-",Insumos!F115/Insumos!F116*100),"-")</f>
        <v>-</v>
      </c>
      <c r="I50" s="97"/>
      <c r="J50" s="274"/>
    </row>
    <row r="51" spans="1:18" s="25" customFormat="1" ht="27.75" customHeight="1" x14ac:dyDescent="0.25">
      <c r="A51" s="409"/>
      <c r="B51" s="425"/>
      <c r="C51" s="98" t="s">
        <v>759</v>
      </c>
      <c r="D51" s="99" t="s">
        <v>760</v>
      </c>
      <c r="E51" s="100" t="s">
        <v>662</v>
      </c>
      <c r="F51" s="64"/>
      <c r="G51" s="200" t="str">
        <f>IFERROR(IF(OR(ISBLANK(Insumos!F121),ISBLANK(Insumos!F122))=TRUE,"-",Insumos!F121/(Insumos!F122-Insumos!F121)*100),"-")</f>
        <v>-</v>
      </c>
      <c r="H51" s="212" t="str">
        <f>IFERROR(IF(OR(ISBLANK(Insumos!F119),ISBLANK(Insumos!F120))=TRUE,"-",(Insumos!F119-Insumos!F120)/(Insumos!F120)*100),"-")</f>
        <v>-</v>
      </c>
      <c r="I51" s="97"/>
      <c r="J51" s="274"/>
    </row>
    <row r="52" spans="1:18" s="25" customFormat="1" ht="27.75" customHeight="1" x14ac:dyDescent="0.25">
      <c r="A52" s="409"/>
      <c r="B52" s="425"/>
      <c r="C52" s="98" t="s">
        <v>761</v>
      </c>
      <c r="D52" s="99" t="s">
        <v>762</v>
      </c>
      <c r="E52" s="100" t="s">
        <v>662</v>
      </c>
      <c r="F52" s="64"/>
      <c r="G52" s="200" t="str">
        <f>IFERROR(IF(OR(ISBLANK(Insumos!F124),ISBLANK(Insumos!F125))=TRUE,"-",(Insumos!F124-Insumos!F125)/(Insumos!F124)*100),"-")</f>
        <v>-</v>
      </c>
      <c r="H52" s="212" t="str">
        <f>IFERROR(IF(OR(ISBLANK(Insumos!F123),ISBLANK(Insumos!F124))=TRUE,"-",(Insumos!F124-Insumos!F123)/(Insumos!F124)*100),"-")</f>
        <v>-</v>
      </c>
      <c r="I52" s="97"/>
      <c r="J52" s="274"/>
    </row>
    <row r="53" spans="1:18" s="25" customFormat="1" ht="27.75" customHeight="1" x14ac:dyDescent="0.25">
      <c r="A53" s="409"/>
      <c r="B53" s="425"/>
      <c r="C53" s="98" t="s">
        <v>763</v>
      </c>
      <c r="D53" s="99" t="s">
        <v>764</v>
      </c>
      <c r="E53" s="100" t="s">
        <v>662</v>
      </c>
      <c r="F53" s="64"/>
      <c r="G53" s="205" t="str">
        <f>IFERROR(IF(OR(ISBLANK(Insumos!F142),ISBLANK(Insumos!F144))=TRUE,"-",Insumos!F144/Insumos!F142*100),"-")</f>
        <v>-</v>
      </c>
      <c r="H53" s="191">
        <v>100</v>
      </c>
      <c r="I53" s="97" t="s">
        <v>663</v>
      </c>
      <c r="J53" s="274"/>
      <c r="N53" s="27"/>
      <c r="O53" s="27"/>
      <c r="P53" s="27"/>
      <c r="Q53" s="27"/>
      <c r="R53" s="27"/>
    </row>
    <row r="54" spans="1:18" s="25" customFormat="1" ht="27.75" customHeight="1" x14ac:dyDescent="0.25">
      <c r="A54" s="409"/>
      <c r="B54" s="425"/>
      <c r="C54" s="98" t="s">
        <v>765</v>
      </c>
      <c r="D54" s="99" t="s">
        <v>766</v>
      </c>
      <c r="E54" s="100" t="s">
        <v>662</v>
      </c>
      <c r="F54" s="64"/>
      <c r="G54" s="205" t="str">
        <f>IFERROR(IF(OR(ISBLANK(Insumos!F138),ISBLANK(Insumos!F145))=TRUE,"-",Insumos!F145/Insumos!F138*100),"-")</f>
        <v>-</v>
      </c>
      <c r="H54" s="191">
        <v>100</v>
      </c>
      <c r="I54" s="97" t="s">
        <v>663</v>
      </c>
      <c r="J54" s="274"/>
      <c r="N54" s="27"/>
      <c r="O54" s="27"/>
      <c r="P54" s="27"/>
      <c r="Q54" s="27"/>
      <c r="R54" s="27"/>
    </row>
    <row r="55" spans="1:18" s="25" customFormat="1" ht="45.75" customHeight="1" x14ac:dyDescent="0.25">
      <c r="A55" s="410"/>
      <c r="B55" s="134" t="s">
        <v>767</v>
      </c>
      <c r="C55" s="114" t="s">
        <v>768</v>
      </c>
      <c r="D55" s="115" t="s">
        <v>769</v>
      </c>
      <c r="E55" s="116" t="s">
        <v>662</v>
      </c>
      <c r="F55" s="45"/>
      <c r="G55" s="201" t="str">
        <f>IFERROR(IF(OR(ISBLANK(Insumos!F134),ISBLANK(Insumos!F135))=TRUE,"-",Insumos!F134/Insumos!F135*100),"-")</f>
        <v>-</v>
      </c>
      <c r="H55" s="192">
        <v>100</v>
      </c>
      <c r="I55" s="111" t="s">
        <v>663</v>
      </c>
      <c r="J55" s="275"/>
      <c r="N55" s="27"/>
      <c r="O55" s="27"/>
      <c r="P55" s="27"/>
      <c r="Q55" s="27"/>
      <c r="R55" s="27"/>
    </row>
    <row r="56" spans="1:18" s="25" customFormat="1" ht="28.5" customHeight="1" x14ac:dyDescent="0.25">
      <c r="A56" s="409"/>
      <c r="B56" s="406" t="s">
        <v>770</v>
      </c>
      <c r="C56" s="65" t="s">
        <v>771</v>
      </c>
      <c r="D56" s="152" t="s">
        <v>772</v>
      </c>
      <c r="E56" s="49" t="s">
        <v>662</v>
      </c>
      <c r="F56" s="49"/>
      <c r="G56" s="206" t="str">
        <f>IFERROR(IF(OR(ISBLANK(Insumos!F146),ISBLANK(Insumos!F147))=TRUE,"-",(Insumos!F147-Insumos!F146)/Insumos!F147*100),"-")</f>
        <v>-</v>
      </c>
      <c r="H56" s="193">
        <v>100</v>
      </c>
      <c r="I56" s="71" t="s">
        <v>663</v>
      </c>
      <c r="J56" s="276"/>
      <c r="N56" s="27"/>
      <c r="O56" s="27"/>
      <c r="P56" s="27"/>
      <c r="Q56" s="27"/>
      <c r="R56" s="27"/>
    </row>
    <row r="57" spans="1:18" s="25" customFormat="1" ht="28.5" customHeight="1" x14ac:dyDescent="0.25">
      <c r="A57" s="409"/>
      <c r="B57" s="405"/>
      <c r="C57" s="65" t="s">
        <v>773</v>
      </c>
      <c r="D57" s="152" t="s">
        <v>774</v>
      </c>
      <c r="E57" s="49" t="s">
        <v>662</v>
      </c>
      <c r="F57" s="49"/>
      <c r="G57" s="206" t="str">
        <f>IFERROR(IF(OR(ISBLANK(Insumos!F138),ISBLANK(Insumos!F148))=TRUE,"-",Insumos!F148/Insumos!F138*100),"-")</f>
        <v>-</v>
      </c>
      <c r="H57" s="193">
        <v>100</v>
      </c>
      <c r="I57" s="71" t="s">
        <v>663</v>
      </c>
      <c r="J57" s="276"/>
      <c r="N57" s="27"/>
      <c r="O57" s="27"/>
      <c r="P57" s="27"/>
      <c r="Q57" s="27"/>
      <c r="R57" s="27"/>
    </row>
    <row r="58" spans="1:18" s="27" customFormat="1" ht="28.5" customHeight="1" x14ac:dyDescent="0.25">
      <c r="A58" s="409"/>
      <c r="B58" s="375" t="s">
        <v>775</v>
      </c>
      <c r="C58" s="65" t="s">
        <v>776</v>
      </c>
      <c r="D58" s="152" t="s">
        <v>777</v>
      </c>
      <c r="E58" s="49" t="s">
        <v>662</v>
      </c>
      <c r="F58" s="49"/>
      <c r="G58" s="206" t="str">
        <f>IFERROR(IF(OR(ISBLANK(Insumos!F142),ISBLANK(Insumos!F149))=TRUE,"-",Insumos!F149/Insumos!F142*100),"-")</f>
        <v>-</v>
      </c>
      <c r="H58" s="193">
        <v>100</v>
      </c>
      <c r="I58" s="86" t="s">
        <v>663</v>
      </c>
      <c r="J58" s="277"/>
    </row>
    <row r="59" spans="1:18" s="27" customFormat="1" ht="28.5" customHeight="1" x14ac:dyDescent="0.25">
      <c r="A59" s="409"/>
      <c r="B59" s="375"/>
      <c r="C59" s="65" t="s">
        <v>778</v>
      </c>
      <c r="D59" s="152" t="s">
        <v>779</v>
      </c>
      <c r="E59" s="49" t="s">
        <v>662</v>
      </c>
      <c r="F59" s="49"/>
      <c r="G59" s="206" t="str">
        <f>IFERROR(IF(OR(ISBLANK(Insumos!F142),ISBLANK(Insumos!F150))=TRUE,"-",Insumos!F150/Insumos!F142*100),"-")</f>
        <v>-</v>
      </c>
      <c r="H59" s="193">
        <v>100</v>
      </c>
      <c r="I59" s="71" t="s">
        <v>663</v>
      </c>
      <c r="J59" s="276"/>
    </row>
    <row r="60" spans="1:18" s="27" customFormat="1" ht="28.5" customHeight="1" x14ac:dyDescent="0.25">
      <c r="A60" s="409"/>
      <c r="B60" s="375"/>
      <c r="C60" s="65" t="s">
        <v>780</v>
      </c>
      <c r="D60" s="152" t="s">
        <v>781</v>
      </c>
      <c r="E60" s="49" t="s">
        <v>662</v>
      </c>
      <c r="F60" s="49"/>
      <c r="G60" s="206" t="str">
        <f>IFERROR(IF(OR(ISBLANK(Insumos!F138),ISBLANK(Insumos!F151))=TRUE,"-",Insumos!F151/Insumos!F138*100),"-")</f>
        <v>-</v>
      </c>
      <c r="H60" s="193">
        <v>100</v>
      </c>
      <c r="I60" s="71" t="s">
        <v>663</v>
      </c>
      <c r="J60" s="276"/>
    </row>
    <row r="61" spans="1:18" s="27" customFormat="1" ht="36" customHeight="1" x14ac:dyDescent="0.25">
      <c r="A61" s="409"/>
      <c r="B61" s="375"/>
      <c r="C61" s="65" t="s">
        <v>782</v>
      </c>
      <c r="D61" s="152" t="s">
        <v>783</v>
      </c>
      <c r="E61" s="49" t="s">
        <v>662</v>
      </c>
      <c r="F61" s="68"/>
      <c r="G61" s="206" t="str">
        <f>IFERROR(IF(OR(ISBLANK(Insumos!F153),ISBLANK(Insumos!F154))=TRUE,"-",(Insumos!F154/2.5)/Insumos!F153*100),"-")</f>
        <v>-</v>
      </c>
      <c r="H61" s="193">
        <v>100</v>
      </c>
      <c r="I61" s="71" t="s">
        <v>663</v>
      </c>
      <c r="J61" s="276"/>
    </row>
    <row r="62" spans="1:18" s="27" customFormat="1" ht="36" customHeight="1" x14ac:dyDescent="0.25">
      <c r="A62" s="409"/>
      <c r="B62" s="375"/>
      <c r="C62" s="47" t="s">
        <v>784</v>
      </c>
      <c r="D62" s="152" t="s">
        <v>785</v>
      </c>
      <c r="E62" s="49" t="s">
        <v>662</v>
      </c>
      <c r="F62" s="49"/>
      <c r="G62" s="206" t="str">
        <f>IFERROR(IF(OR(ISBLANK(Insumos!F169),ISBLANK(Insumos!F170))=TRUE,"-",Insumos!F169/Insumos!F170*100),"-")</f>
        <v>-</v>
      </c>
      <c r="H62" s="193">
        <v>100</v>
      </c>
      <c r="I62" s="86" t="s">
        <v>663</v>
      </c>
      <c r="J62" s="277"/>
    </row>
    <row r="63" spans="1:18" s="27" customFormat="1" ht="28.5" customHeight="1" x14ac:dyDescent="0.25">
      <c r="A63" s="409"/>
      <c r="B63" s="375"/>
      <c r="C63" s="65" t="s">
        <v>786</v>
      </c>
      <c r="D63" s="91" t="s">
        <v>787</v>
      </c>
      <c r="E63" s="49" t="s">
        <v>662</v>
      </c>
      <c r="F63" s="49"/>
      <c r="G63" s="206" t="str">
        <f>IFERROR(IF(OR(ISBLANK(Insumos!F138),ISBLANK(Insumos!F157))=TRUE,"-",Insumos!F157/Insumos!F138*100),"-")</f>
        <v>-</v>
      </c>
      <c r="H63" s="193">
        <v>100</v>
      </c>
      <c r="I63" s="71" t="s">
        <v>663</v>
      </c>
      <c r="J63" s="276"/>
      <c r="L63" s="137"/>
      <c r="M63" s="137"/>
    </row>
    <row r="64" spans="1:18" s="27" customFormat="1" ht="28.5" customHeight="1" x14ac:dyDescent="0.25">
      <c r="A64" s="409"/>
      <c r="B64" s="404" t="s">
        <v>788</v>
      </c>
      <c r="C64" s="89" t="s">
        <v>789</v>
      </c>
      <c r="D64" s="152" t="s">
        <v>790</v>
      </c>
      <c r="E64" s="90" t="s">
        <v>662</v>
      </c>
      <c r="F64" s="49"/>
      <c r="G64" s="206" t="str">
        <f>IFERROR(IF(OR(ISBLANK(Insumos!F142),ISBLANK(Insumos!F158))=TRUE,"-",Insumos!F158/Insumos!F142*100),"-")</f>
        <v>-</v>
      </c>
      <c r="H64" s="193">
        <v>100</v>
      </c>
      <c r="I64" s="71" t="s">
        <v>663</v>
      </c>
      <c r="J64" s="276"/>
      <c r="L64" s="137"/>
      <c r="M64" s="137"/>
    </row>
    <row r="65" spans="1:214" s="27" customFormat="1" ht="28.5" customHeight="1" x14ac:dyDescent="0.25">
      <c r="A65" s="409"/>
      <c r="B65" s="406"/>
      <c r="C65" s="65" t="s">
        <v>791</v>
      </c>
      <c r="D65" s="92" t="s">
        <v>792</v>
      </c>
      <c r="E65" s="49" t="s">
        <v>662</v>
      </c>
      <c r="F65" s="49"/>
      <c r="G65" s="206" t="str">
        <f>IFERROR(IF(OR(ISBLANK(Insumos!F138),ISBLANK(Insumos!F159))=TRUE,"-",Insumos!F159/Insumos!F138*100),"-")</f>
        <v>-</v>
      </c>
      <c r="H65" s="193">
        <v>100</v>
      </c>
      <c r="I65" s="71" t="s">
        <v>663</v>
      </c>
      <c r="J65" s="276"/>
      <c r="L65" s="137"/>
      <c r="M65" s="137"/>
    </row>
    <row r="66" spans="1:214" s="27" customFormat="1" ht="28.5" customHeight="1" x14ac:dyDescent="0.25">
      <c r="A66" s="409"/>
      <c r="B66" s="406"/>
      <c r="C66" s="65" t="s">
        <v>793</v>
      </c>
      <c r="D66" s="152" t="s">
        <v>794</v>
      </c>
      <c r="E66" s="49" t="s">
        <v>662</v>
      </c>
      <c r="F66" s="49"/>
      <c r="G66" s="206" t="str">
        <f>IFERROR(IF(OR(ISBLANK(Insumos!F138),ISBLANK(Insumos!F160))=TRUE,"-",Insumos!F160/Insumos!F138*100),"-")</f>
        <v>-</v>
      </c>
      <c r="H66" s="193">
        <v>100</v>
      </c>
      <c r="I66" s="71" t="s">
        <v>663</v>
      </c>
      <c r="J66" s="276"/>
      <c r="L66" s="137"/>
      <c r="M66" s="137"/>
    </row>
    <row r="67" spans="1:214" s="27" customFormat="1" ht="28.5" customHeight="1" x14ac:dyDescent="0.25">
      <c r="A67" s="409"/>
      <c r="B67" s="404" t="s">
        <v>795</v>
      </c>
      <c r="C67" s="65" t="s">
        <v>796</v>
      </c>
      <c r="D67" s="152" t="s">
        <v>797</v>
      </c>
      <c r="E67" s="49" t="s">
        <v>662</v>
      </c>
      <c r="F67" s="49"/>
      <c r="G67" s="206" t="str">
        <f>IFERROR(IF(OR(ISBLANK(Insumos!F161),ISBLANK(Insumos!G74))=TRUE,"-",Insumos!F161/Insumos!G74*100),"-")</f>
        <v>-</v>
      </c>
      <c r="H67" s="193">
        <v>100</v>
      </c>
      <c r="I67" s="71" t="s">
        <v>663</v>
      </c>
      <c r="J67" s="276"/>
      <c r="K67" s="137"/>
      <c r="L67" s="137"/>
      <c r="M67" s="137"/>
    </row>
    <row r="68" spans="1:214" s="27" customFormat="1" ht="28.5" customHeight="1" x14ac:dyDescent="0.25">
      <c r="A68" s="409"/>
      <c r="B68" s="405"/>
      <c r="C68" s="65" t="s">
        <v>798</v>
      </c>
      <c r="D68" s="152" t="s">
        <v>799</v>
      </c>
      <c r="E68" s="49" t="s">
        <v>662</v>
      </c>
      <c r="F68" s="49"/>
      <c r="G68" s="206" t="str">
        <f>IFERROR(IF(OR(ISBLANK(Insumos!F138),ISBLANK(Insumos!F162))=TRUE,"-",Insumos!F162/Insumos!F138*100),"-")</f>
        <v>-</v>
      </c>
      <c r="H68" s="193">
        <v>100</v>
      </c>
      <c r="I68" s="71" t="s">
        <v>663</v>
      </c>
      <c r="J68" s="276"/>
    </row>
    <row r="69" spans="1:214" s="27" customFormat="1" ht="28.5" customHeight="1" x14ac:dyDescent="0.25">
      <c r="A69" s="409"/>
      <c r="B69" s="404" t="s">
        <v>800</v>
      </c>
      <c r="C69" s="65" t="s">
        <v>801</v>
      </c>
      <c r="D69" s="152" t="s">
        <v>802</v>
      </c>
      <c r="E69" s="49" t="s">
        <v>662</v>
      </c>
      <c r="F69" s="49"/>
      <c r="G69" s="206" t="str">
        <f>IFERROR(IF(OR(ISBLANK(Insumos!F138),ISBLANK(Insumos!F163))=TRUE,"-",Insumos!F163/Insumos!F138*100),"-")</f>
        <v>-</v>
      </c>
      <c r="H69" s="193">
        <v>100</v>
      </c>
      <c r="I69" s="71" t="s">
        <v>663</v>
      </c>
      <c r="J69" s="276"/>
    </row>
    <row r="70" spans="1:214" s="27" customFormat="1" ht="28.5" customHeight="1" x14ac:dyDescent="0.25">
      <c r="A70" s="409"/>
      <c r="B70" s="405"/>
      <c r="C70" s="65" t="s">
        <v>803</v>
      </c>
      <c r="D70" s="152" t="s">
        <v>804</v>
      </c>
      <c r="E70" s="49" t="s">
        <v>662</v>
      </c>
      <c r="F70" s="49"/>
      <c r="G70" s="206" t="str">
        <f>IFERROR(IF(OR(ISBLANK(Insumos!F138),ISBLANK(Insumos!F164))=TRUE,"-",Insumos!F164/Insumos!F138*100),"-")</f>
        <v>-</v>
      </c>
      <c r="H70" s="193">
        <v>100</v>
      </c>
      <c r="I70" s="71" t="s">
        <v>663</v>
      </c>
      <c r="J70" s="276"/>
    </row>
    <row r="71" spans="1:214" s="27" customFormat="1" ht="28.5" customHeight="1" x14ac:dyDescent="0.25">
      <c r="A71" s="409"/>
      <c r="B71" s="378" t="s">
        <v>805</v>
      </c>
      <c r="C71" s="65" t="s">
        <v>806</v>
      </c>
      <c r="D71" s="152" t="s">
        <v>807</v>
      </c>
      <c r="E71" s="49" t="s">
        <v>662</v>
      </c>
      <c r="F71" s="49"/>
      <c r="G71" s="206" t="str">
        <f>IFERROR(IF(OR(ISBLANK(Insumos!F165),ISBLANK(Insumos!F166))=TRUE,"-",Insumos!F165/Insumos!F166*100),"-")</f>
        <v>-</v>
      </c>
      <c r="H71" s="193">
        <v>100</v>
      </c>
      <c r="I71" s="71" t="s">
        <v>663</v>
      </c>
      <c r="J71" s="276"/>
    </row>
    <row r="72" spans="1:214" s="27" customFormat="1" ht="36" x14ac:dyDescent="0.25">
      <c r="A72" s="409"/>
      <c r="B72" s="378"/>
      <c r="C72" s="65" t="s">
        <v>808</v>
      </c>
      <c r="D72" s="152" t="s">
        <v>809</v>
      </c>
      <c r="E72" s="49" t="s">
        <v>662</v>
      </c>
      <c r="F72" s="49"/>
      <c r="G72" s="206" t="str">
        <f>IFERROR(IF(OR(ISBLANK(Insumos!F167),ISBLANK(Insumos!F168))=TRUE,"-",Insumos!F167/Insumos!F168*100),"-")</f>
        <v>-</v>
      </c>
      <c r="H72" s="193">
        <v>100</v>
      </c>
      <c r="I72" s="71" t="s">
        <v>663</v>
      </c>
      <c r="J72" s="276"/>
    </row>
    <row r="73" spans="1:214" s="27" customFormat="1" ht="30.75" customHeight="1" x14ac:dyDescent="0.25">
      <c r="A73" s="409"/>
      <c r="B73" s="378"/>
      <c r="C73" s="65" t="s">
        <v>810</v>
      </c>
      <c r="D73" s="152" t="s">
        <v>811</v>
      </c>
      <c r="E73" s="49" t="s">
        <v>662</v>
      </c>
      <c r="F73" s="49"/>
      <c r="G73" s="206" t="str">
        <f>IFERROR(IF(OR(ISBLANK(Insumos!F169),ISBLANK(Insumos!F170))=TRUE,"-",Insumos!F169/Insumos!F170*100),"-")</f>
        <v>-</v>
      </c>
      <c r="H73" s="193">
        <v>100</v>
      </c>
      <c r="I73" s="71" t="s">
        <v>663</v>
      </c>
      <c r="J73" s="276"/>
    </row>
    <row r="74" spans="1:214" s="27" customFormat="1" ht="30.75" customHeight="1" x14ac:dyDescent="0.25">
      <c r="A74" s="409"/>
      <c r="B74" s="378" t="s">
        <v>812</v>
      </c>
      <c r="C74" s="65" t="s">
        <v>813</v>
      </c>
      <c r="D74" s="152" t="s">
        <v>814</v>
      </c>
      <c r="E74" s="49" t="s">
        <v>662</v>
      </c>
      <c r="F74" s="49"/>
      <c r="G74" s="206" t="str">
        <f>IFERROR(IF(OR(ISBLANK(Insumos!F171),ISBLANK(Insumos!F172))=TRUE,"-",Insumos!F171/Insumos!F172*100),"-")</f>
        <v>-</v>
      </c>
      <c r="H74" s="193">
        <v>100</v>
      </c>
      <c r="I74" s="71" t="s">
        <v>663</v>
      </c>
      <c r="J74" s="276"/>
    </row>
    <row r="75" spans="1:214" s="27" customFormat="1" ht="30.75" customHeight="1" x14ac:dyDescent="0.25">
      <c r="A75" s="409"/>
      <c r="B75" s="378"/>
      <c r="C75" s="65" t="s">
        <v>815</v>
      </c>
      <c r="D75" s="152" t="s">
        <v>816</v>
      </c>
      <c r="E75" s="49" t="s">
        <v>662</v>
      </c>
      <c r="F75" s="49"/>
      <c r="G75" s="206" t="str">
        <f>IFERROR(IF(OR(ISBLANK(Insumos!F173),ISBLANK(Insumos!F174))=TRUE,"-",Insumos!F173/Insumos!F174*100),"-")</f>
        <v>-</v>
      </c>
      <c r="H75" s="193">
        <v>100</v>
      </c>
      <c r="I75" s="71" t="s">
        <v>663</v>
      </c>
      <c r="J75" s="276"/>
      <c r="K75" s="138"/>
      <c r="L75" s="138"/>
      <c r="M75" s="138"/>
      <c r="N75" s="138"/>
      <c r="O75" s="138"/>
      <c r="P75" s="138"/>
      <c r="Q75" s="138"/>
      <c r="R75" s="138"/>
      <c r="S75" s="138"/>
      <c r="T75" s="138"/>
      <c r="U75" s="138"/>
      <c r="V75" s="138"/>
      <c r="W75" s="138"/>
      <c r="X75" s="138"/>
      <c r="Y75" s="138"/>
      <c r="Z75" s="138"/>
      <c r="AA75" s="138"/>
      <c r="AB75" s="138"/>
      <c r="AC75" s="138"/>
      <c r="AD75" s="138"/>
      <c r="AE75" s="138"/>
      <c r="AF75" s="138"/>
      <c r="AG75" s="138"/>
      <c r="AH75" s="138"/>
      <c r="AI75" s="138"/>
      <c r="AJ75" s="138"/>
      <c r="AK75" s="138"/>
      <c r="AL75" s="138"/>
      <c r="AM75" s="138"/>
      <c r="AN75" s="138"/>
      <c r="AO75" s="138"/>
      <c r="AP75" s="138"/>
      <c r="AQ75" s="138"/>
      <c r="AR75" s="138"/>
      <c r="AS75" s="138"/>
      <c r="AT75" s="138"/>
      <c r="AU75" s="138"/>
      <c r="AV75" s="138"/>
      <c r="AW75" s="138"/>
      <c r="AX75" s="138"/>
      <c r="AY75" s="138"/>
      <c r="AZ75" s="138"/>
      <c r="BA75" s="138"/>
      <c r="BB75" s="138"/>
      <c r="BC75" s="138"/>
      <c r="BD75" s="138"/>
      <c r="BE75" s="138"/>
      <c r="BF75" s="138"/>
      <c r="BG75" s="138"/>
      <c r="BH75" s="138"/>
      <c r="BI75" s="138"/>
      <c r="BJ75" s="138"/>
      <c r="BK75" s="138"/>
      <c r="BL75" s="138"/>
      <c r="BM75" s="138"/>
      <c r="BN75" s="138"/>
      <c r="BO75" s="138"/>
      <c r="BP75" s="138"/>
      <c r="BQ75" s="138"/>
      <c r="BR75" s="138"/>
      <c r="BS75" s="138"/>
      <c r="BT75" s="138"/>
      <c r="BU75" s="138"/>
      <c r="BV75" s="138"/>
      <c r="BW75" s="138"/>
      <c r="BX75" s="138"/>
      <c r="BY75" s="138"/>
      <c r="BZ75" s="138"/>
      <c r="CA75" s="138"/>
      <c r="CB75" s="138"/>
      <c r="CC75" s="138"/>
      <c r="CD75" s="138"/>
      <c r="CE75" s="138"/>
      <c r="CF75" s="138"/>
      <c r="CG75" s="138"/>
      <c r="CH75" s="138"/>
      <c r="CI75" s="138"/>
      <c r="CJ75" s="138"/>
      <c r="CK75" s="138"/>
      <c r="CL75" s="138"/>
      <c r="CM75" s="138"/>
      <c r="CN75" s="138"/>
      <c r="CO75" s="138"/>
      <c r="CP75" s="138"/>
      <c r="CQ75" s="138"/>
      <c r="CR75" s="138"/>
      <c r="CS75" s="138"/>
      <c r="CT75" s="138"/>
      <c r="CU75" s="138"/>
      <c r="CV75" s="138"/>
      <c r="CW75" s="138"/>
      <c r="CX75" s="138"/>
      <c r="CY75" s="138"/>
      <c r="CZ75" s="138"/>
      <c r="DA75" s="138"/>
      <c r="DB75" s="138"/>
      <c r="DC75" s="138"/>
      <c r="DD75" s="138"/>
      <c r="DE75" s="138"/>
      <c r="DF75" s="138"/>
      <c r="DG75" s="138"/>
      <c r="DH75" s="138"/>
      <c r="DI75" s="138"/>
      <c r="DJ75" s="138"/>
      <c r="DK75" s="138"/>
      <c r="DL75" s="138"/>
      <c r="DM75" s="138"/>
      <c r="DN75" s="138"/>
      <c r="DO75" s="138"/>
      <c r="DP75" s="138"/>
      <c r="DQ75" s="138"/>
      <c r="DR75" s="138"/>
      <c r="DS75" s="138"/>
      <c r="DT75" s="138"/>
      <c r="DU75" s="138"/>
      <c r="DV75" s="138"/>
      <c r="DW75" s="138"/>
      <c r="DX75" s="138"/>
      <c r="DY75" s="138"/>
      <c r="DZ75" s="138"/>
      <c r="EA75" s="138"/>
      <c r="EB75" s="138"/>
      <c r="EC75" s="138"/>
      <c r="ED75" s="138"/>
      <c r="EE75" s="138"/>
      <c r="EF75" s="138"/>
      <c r="EG75" s="138"/>
      <c r="EH75" s="138"/>
      <c r="EI75" s="138"/>
      <c r="EJ75" s="138"/>
      <c r="EK75" s="138"/>
      <c r="EL75" s="138"/>
      <c r="EM75" s="138"/>
      <c r="EN75" s="138"/>
      <c r="EO75" s="138"/>
      <c r="EP75" s="138"/>
      <c r="EQ75" s="138"/>
      <c r="ER75" s="138"/>
      <c r="ES75" s="138"/>
      <c r="ET75" s="138"/>
      <c r="EU75" s="138"/>
      <c r="EV75" s="138"/>
      <c r="EW75" s="138"/>
      <c r="EX75" s="138"/>
      <c r="EY75" s="138"/>
      <c r="EZ75" s="138"/>
      <c r="FA75" s="138"/>
      <c r="FB75" s="138"/>
      <c r="FC75" s="138"/>
      <c r="FD75" s="138"/>
      <c r="FE75" s="138"/>
      <c r="FF75" s="138"/>
      <c r="FG75" s="138"/>
      <c r="FH75" s="138"/>
      <c r="FI75" s="138"/>
      <c r="FJ75" s="138"/>
      <c r="FK75" s="138"/>
      <c r="FL75" s="138"/>
      <c r="FM75" s="138"/>
      <c r="FN75" s="138"/>
      <c r="FO75" s="138"/>
      <c r="FP75" s="138"/>
      <c r="FQ75" s="138"/>
      <c r="FR75" s="138"/>
      <c r="FS75" s="138"/>
      <c r="FT75" s="138"/>
      <c r="FU75" s="138"/>
      <c r="FV75" s="138"/>
      <c r="FW75" s="138"/>
      <c r="FX75" s="138"/>
      <c r="FY75" s="138"/>
      <c r="FZ75" s="138"/>
      <c r="GA75" s="138"/>
      <c r="GB75" s="138"/>
      <c r="GC75" s="138"/>
      <c r="GD75" s="138"/>
      <c r="GE75" s="138"/>
      <c r="GF75" s="138"/>
      <c r="GG75" s="138"/>
      <c r="GH75" s="138"/>
      <c r="GI75" s="138"/>
      <c r="GJ75" s="138"/>
      <c r="GK75" s="138"/>
      <c r="GL75" s="138"/>
      <c r="GM75" s="138"/>
      <c r="GN75" s="138"/>
      <c r="GO75" s="138"/>
      <c r="GP75" s="138"/>
      <c r="GQ75" s="138"/>
      <c r="GR75" s="138"/>
      <c r="GS75" s="138"/>
      <c r="GT75" s="138"/>
      <c r="GU75" s="138"/>
      <c r="GV75" s="138"/>
      <c r="GW75" s="138"/>
      <c r="GX75" s="138"/>
      <c r="GY75" s="138"/>
      <c r="GZ75" s="138"/>
      <c r="HA75" s="138"/>
      <c r="HB75" s="138"/>
      <c r="HC75" s="138"/>
      <c r="HD75" s="138"/>
      <c r="HE75" s="138"/>
      <c r="HF75" s="138"/>
    </row>
    <row r="76" spans="1:214" s="21" customFormat="1" ht="30.75" customHeight="1" x14ac:dyDescent="0.25">
      <c r="A76" s="409"/>
      <c r="B76" s="375" t="s">
        <v>817</v>
      </c>
      <c r="C76" s="65" t="s">
        <v>818</v>
      </c>
      <c r="D76" s="152" t="s">
        <v>819</v>
      </c>
      <c r="E76" s="49" t="s">
        <v>662</v>
      </c>
      <c r="F76" s="49"/>
      <c r="G76" s="206" t="str">
        <f>IFERROR(IF(OR(ISBLANK(Insumos!F175),ISBLANK(Insumos!F176))=TRUE,"-",Insumos!F175/Insumos!F176*100),"-")</f>
        <v>-</v>
      </c>
      <c r="H76" s="193">
        <v>100</v>
      </c>
      <c r="I76" s="71" t="s">
        <v>663</v>
      </c>
      <c r="J76" s="276"/>
      <c r="K76" s="139"/>
      <c r="L76" s="139"/>
      <c r="M76" s="139"/>
      <c r="N76" s="139"/>
      <c r="O76" s="139"/>
      <c r="P76" s="139"/>
      <c r="Q76" s="139"/>
      <c r="R76" s="139"/>
      <c r="S76" s="139"/>
      <c r="T76" s="139"/>
      <c r="U76" s="139"/>
      <c r="V76" s="139"/>
      <c r="W76" s="139"/>
      <c r="X76" s="139"/>
      <c r="Y76" s="139"/>
      <c r="Z76" s="139"/>
      <c r="AA76" s="139"/>
      <c r="AB76" s="139"/>
      <c r="AC76" s="139"/>
      <c r="AD76" s="139"/>
      <c r="AE76" s="139"/>
      <c r="AF76" s="139"/>
      <c r="AG76" s="139"/>
      <c r="AH76" s="139"/>
      <c r="AI76" s="139"/>
      <c r="AJ76" s="139"/>
      <c r="AK76" s="139"/>
      <c r="AL76" s="139"/>
      <c r="AM76" s="139"/>
      <c r="AN76" s="139"/>
      <c r="AO76" s="139"/>
      <c r="AP76" s="139"/>
      <c r="AQ76" s="139"/>
      <c r="AR76" s="139"/>
      <c r="AS76" s="139"/>
      <c r="AT76" s="139"/>
      <c r="AU76" s="139"/>
      <c r="AV76" s="139"/>
      <c r="AW76" s="139"/>
      <c r="AX76" s="139"/>
      <c r="AY76" s="139"/>
      <c r="AZ76" s="139"/>
      <c r="BA76" s="139"/>
      <c r="BB76" s="139"/>
      <c r="BC76" s="139"/>
      <c r="BD76" s="139"/>
      <c r="BE76" s="139"/>
      <c r="BF76" s="139"/>
      <c r="BG76" s="139"/>
      <c r="BH76" s="139"/>
      <c r="BI76" s="139"/>
      <c r="BJ76" s="139"/>
      <c r="BK76" s="139"/>
      <c r="BL76" s="139"/>
      <c r="BM76" s="139"/>
      <c r="BN76" s="139"/>
      <c r="BO76" s="139"/>
      <c r="BP76" s="139"/>
      <c r="BQ76" s="139"/>
      <c r="BR76" s="139"/>
      <c r="BS76" s="139"/>
      <c r="BT76" s="139"/>
      <c r="BU76" s="139"/>
      <c r="BV76" s="139"/>
      <c r="BW76" s="139"/>
      <c r="BX76" s="139"/>
      <c r="BY76" s="139"/>
      <c r="BZ76" s="139"/>
      <c r="CA76" s="139"/>
      <c r="CB76" s="139"/>
      <c r="CC76" s="139"/>
      <c r="CD76" s="139"/>
      <c r="CE76" s="139"/>
      <c r="CF76" s="139"/>
      <c r="CG76" s="139"/>
      <c r="CH76" s="139"/>
      <c r="CI76" s="139"/>
      <c r="CJ76" s="139"/>
      <c r="CK76" s="139"/>
      <c r="CL76" s="139"/>
      <c r="CM76" s="139"/>
      <c r="CN76" s="139"/>
      <c r="CO76" s="139"/>
      <c r="CP76" s="139"/>
      <c r="CQ76" s="139"/>
      <c r="CR76" s="139"/>
      <c r="CS76" s="139"/>
      <c r="CT76" s="139"/>
      <c r="CU76" s="139"/>
      <c r="CV76" s="139"/>
      <c r="CW76" s="139"/>
      <c r="CX76" s="139"/>
      <c r="CY76" s="139"/>
      <c r="CZ76" s="139"/>
      <c r="DA76" s="139"/>
      <c r="DB76" s="139"/>
      <c r="DC76" s="139"/>
      <c r="DD76" s="139"/>
      <c r="DE76" s="139"/>
      <c r="DF76" s="139"/>
      <c r="DG76" s="139"/>
      <c r="DH76" s="139"/>
      <c r="DI76" s="139"/>
      <c r="DJ76" s="139"/>
      <c r="DK76" s="139"/>
      <c r="DL76" s="139"/>
      <c r="DM76" s="139"/>
      <c r="DN76" s="139"/>
      <c r="DO76" s="139"/>
      <c r="DP76" s="139"/>
      <c r="DQ76" s="139"/>
      <c r="DR76" s="139"/>
      <c r="DS76" s="139"/>
      <c r="DT76" s="139"/>
      <c r="DU76" s="139"/>
      <c r="DV76" s="139"/>
      <c r="DW76" s="139"/>
      <c r="DX76" s="139"/>
      <c r="DY76" s="139"/>
      <c r="DZ76" s="139"/>
      <c r="EA76" s="139"/>
      <c r="EB76" s="139"/>
      <c r="EC76" s="139"/>
      <c r="ED76" s="139"/>
      <c r="EE76" s="139"/>
      <c r="EF76" s="139"/>
      <c r="EG76" s="139"/>
      <c r="EH76" s="139"/>
      <c r="EI76" s="139"/>
      <c r="EJ76" s="139"/>
      <c r="EK76" s="139"/>
      <c r="EL76" s="139"/>
      <c r="EM76" s="139"/>
      <c r="EN76" s="139"/>
      <c r="EO76" s="139"/>
      <c r="EP76" s="139"/>
      <c r="EQ76" s="139"/>
      <c r="ER76" s="139"/>
      <c r="ES76" s="139"/>
      <c r="ET76" s="139"/>
      <c r="EU76" s="139"/>
      <c r="EV76" s="139"/>
      <c r="EW76" s="139"/>
      <c r="EX76" s="139"/>
      <c r="EY76" s="139"/>
      <c r="EZ76" s="139"/>
      <c r="FA76" s="139"/>
      <c r="FB76" s="139"/>
      <c r="FC76" s="139"/>
      <c r="FD76" s="139"/>
      <c r="FE76" s="139"/>
      <c r="FF76" s="139"/>
      <c r="FG76" s="139"/>
      <c r="FH76" s="139"/>
      <c r="FI76" s="139"/>
      <c r="FJ76" s="139"/>
      <c r="FK76" s="139"/>
      <c r="FL76" s="139"/>
      <c r="FM76" s="139"/>
      <c r="FN76" s="139"/>
      <c r="FO76" s="139"/>
      <c r="FP76" s="139"/>
      <c r="FQ76" s="139"/>
      <c r="FR76" s="139"/>
      <c r="FS76" s="139"/>
      <c r="FT76" s="139"/>
      <c r="FU76" s="139"/>
      <c r="FV76" s="139"/>
      <c r="FW76" s="139"/>
      <c r="FX76" s="139"/>
      <c r="FY76" s="139"/>
      <c r="FZ76" s="139"/>
      <c r="GA76" s="139"/>
      <c r="GB76" s="139"/>
      <c r="GC76" s="139"/>
      <c r="GD76" s="139"/>
      <c r="GE76" s="139"/>
      <c r="GF76" s="139"/>
      <c r="GG76" s="139"/>
      <c r="GH76" s="139"/>
      <c r="GI76" s="139"/>
      <c r="GJ76" s="139"/>
      <c r="GK76" s="139"/>
      <c r="GL76" s="139"/>
      <c r="GM76" s="139"/>
      <c r="GN76" s="139"/>
      <c r="GO76" s="139"/>
      <c r="GP76" s="139"/>
      <c r="GQ76" s="139"/>
      <c r="GR76" s="139"/>
      <c r="GS76" s="139"/>
      <c r="GT76" s="139"/>
      <c r="GU76" s="139"/>
      <c r="GV76" s="139"/>
      <c r="GW76" s="139"/>
      <c r="GX76" s="139"/>
      <c r="GY76" s="139"/>
      <c r="GZ76" s="139"/>
      <c r="HA76" s="139"/>
      <c r="HB76" s="139"/>
      <c r="HC76" s="139"/>
      <c r="HD76" s="139"/>
      <c r="HE76" s="139"/>
      <c r="HF76" s="139"/>
    </row>
    <row r="77" spans="1:214" s="25" customFormat="1" ht="30.75" customHeight="1" x14ac:dyDescent="0.25">
      <c r="A77" s="409"/>
      <c r="B77" s="375"/>
      <c r="C77" s="65" t="s">
        <v>820</v>
      </c>
      <c r="D77" s="152" t="s">
        <v>821</v>
      </c>
      <c r="E77" s="49" t="s">
        <v>662</v>
      </c>
      <c r="F77" s="49"/>
      <c r="G77" s="206" t="str">
        <f>IFERROR(IF(OR(ISBLANK(Insumos!F138),ISBLANK(Insumos!F177))=TRUE,"-",Insumos!F177/Insumos!F138*100),"-")</f>
        <v>-</v>
      </c>
      <c r="H77" s="193">
        <v>100</v>
      </c>
      <c r="I77" s="71" t="s">
        <v>663</v>
      </c>
      <c r="J77" s="276"/>
      <c r="K77" s="137"/>
      <c r="L77" s="137"/>
      <c r="M77" s="137"/>
      <c r="N77" s="137"/>
      <c r="O77" s="137"/>
      <c r="P77" s="137"/>
      <c r="Q77" s="137"/>
      <c r="R77" s="137"/>
      <c r="S77" s="137"/>
      <c r="T77" s="137"/>
      <c r="U77" s="137"/>
      <c r="V77" s="137"/>
      <c r="W77" s="137"/>
      <c r="X77" s="137"/>
      <c r="Y77" s="137"/>
      <c r="Z77" s="137"/>
      <c r="AA77" s="137"/>
      <c r="AB77" s="137"/>
      <c r="AC77" s="137"/>
      <c r="AD77" s="137"/>
      <c r="AE77" s="137"/>
      <c r="AF77" s="137"/>
      <c r="AG77" s="137"/>
      <c r="AH77" s="137"/>
      <c r="AI77" s="137"/>
      <c r="AJ77" s="137"/>
      <c r="AK77" s="137"/>
      <c r="AL77" s="137"/>
      <c r="AM77" s="137"/>
      <c r="AN77" s="137"/>
      <c r="AO77" s="137"/>
      <c r="AP77" s="137"/>
      <c r="AQ77" s="137"/>
      <c r="AR77" s="137"/>
      <c r="AS77" s="137"/>
      <c r="AT77" s="137"/>
      <c r="AU77" s="137"/>
      <c r="AV77" s="137"/>
      <c r="AW77" s="137"/>
      <c r="AX77" s="137"/>
      <c r="AY77" s="137"/>
      <c r="AZ77" s="137"/>
      <c r="BA77" s="137"/>
      <c r="BB77" s="137"/>
      <c r="BC77" s="137"/>
      <c r="BD77" s="137"/>
      <c r="BE77" s="137"/>
      <c r="BF77" s="137"/>
      <c r="BG77" s="137"/>
      <c r="BH77" s="137"/>
      <c r="BI77" s="137"/>
      <c r="BJ77" s="137"/>
      <c r="BK77" s="137"/>
      <c r="BL77" s="137"/>
      <c r="BM77" s="137"/>
      <c r="BN77" s="137"/>
      <c r="BO77" s="137"/>
      <c r="BP77" s="137"/>
      <c r="BQ77" s="137"/>
      <c r="BR77" s="137"/>
      <c r="BS77" s="137"/>
      <c r="BT77" s="137"/>
      <c r="BU77" s="137"/>
      <c r="BV77" s="137"/>
      <c r="BW77" s="137"/>
      <c r="BX77" s="137"/>
      <c r="BY77" s="137"/>
      <c r="BZ77" s="137"/>
      <c r="CA77" s="137"/>
      <c r="CB77" s="137"/>
      <c r="CC77" s="137"/>
      <c r="CD77" s="137"/>
      <c r="CE77" s="137"/>
      <c r="CF77" s="137"/>
      <c r="CG77" s="137"/>
      <c r="CH77" s="137"/>
      <c r="CI77" s="137"/>
      <c r="CJ77" s="137"/>
      <c r="CK77" s="137"/>
      <c r="CL77" s="137"/>
      <c r="CM77" s="137"/>
      <c r="CN77" s="137"/>
      <c r="CO77" s="137"/>
      <c r="CP77" s="137"/>
      <c r="CQ77" s="137"/>
      <c r="CR77" s="137"/>
      <c r="CS77" s="137"/>
      <c r="CT77" s="137"/>
      <c r="CU77" s="137"/>
      <c r="CV77" s="137"/>
      <c r="CW77" s="137"/>
      <c r="CX77" s="137"/>
      <c r="CY77" s="137"/>
      <c r="CZ77" s="137"/>
      <c r="DA77" s="137"/>
      <c r="DB77" s="137"/>
      <c r="DC77" s="137"/>
      <c r="DD77" s="137"/>
      <c r="DE77" s="137"/>
      <c r="DF77" s="137"/>
      <c r="DG77" s="137"/>
      <c r="DH77" s="137"/>
      <c r="DI77" s="137"/>
      <c r="DJ77" s="137"/>
      <c r="DK77" s="137"/>
      <c r="DL77" s="137"/>
      <c r="DM77" s="137"/>
      <c r="DN77" s="137"/>
      <c r="DO77" s="137"/>
      <c r="DP77" s="137"/>
      <c r="DQ77" s="137"/>
      <c r="DR77" s="137"/>
      <c r="DS77" s="137"/>
      <c r="DT77" s="137"/>
      <c r="DU77" s="137"/>
      <c r="DV77" s="137"/>
      <c r="DW77" s="137"/>
      <c r="DX77" s="137"/>
      <c r="DY77" s="137"/>
      <c r="DZ77" s="137"/>
      <c r="EA77" s="137"/>
      <c r="EB77" s="137"/>
      <c r="EC77" s="137"/>
      <c r="ED77" s="137"/>
      <c r="EE77" s="137"/>
      <c r="EF77" s="137"/>
      <c r="EG77" s="137"/>
      <c r="EH77" s="137"/>
      <c r="EI77" s="137"/>
      <c r="EJ77" s="137"/>
      <c r="EK77" s="137"/>
      <c r="EL77" s="137"/>
      <c r="EM77" s="137"/>
      <c r="EN77" s="137"/>
      <c r="EO77" s="137"/>
      <c r="EP77" s="137"/>
      <c r="EQ77" s="137"/>
      <c r="ER77" s="137"/>
      <c r="ES77" s="137"/>
      <c r="ET77" s="137"/>
      <c r="EU77" s="137"/>
      <c r="EV77" s="137"/>
      <c r="EW77" s="137"/>
      <c r="EX77" s="137"/>
      <c r="EY77" s="137"/>
      <c r="EZ77" s="137"/>
      <c r="FA77" s="137"/>
      <c r="FB77" s="137"/>
      <c r="FC77" s="137"/>
      <c r="FD77" s="137"/>
      <c r="FE77" s="137"/>
      <c r="FF77" s="137"/>
      <c r="FG77" s="137"/>
      <c r="FH77" s="137"/>
      <c r="FI77" s="137"/>
      <c r="FJ77" s="137"/>
      <c r="FK77" s="137"/>
      <c r="FL77" s="137"/>
      <c r="FM77" s="137"/>
      <c r="FN77" s="137"/>
      <c r="FO77" s="137"/>
      <c r="FP77" s="137"/>
      <c r="FQ77" s="137"/>
      <c r="FR77" s="137"/>
      <c r="FS77" s="137"/>
      <c r="FT77" s="137"/>
      <c r="FU77" s="137"/>
      <c r="FV77" s="137"/>
      <c r="FW77" s="137"/>
      <c r="FX77" s="137"/>
      <c r="FY77" s="137"/>
      <c r="FZ77" s="137"/>
      <c r="GA77" s="137"/>
      <c r="GB77" s="137"/>
      <c r="GC77" s="137"/>
      <c r="GD77" s="137"/>
      <c r="GE77" s="137"/>
      <c r="GF77" s="137"/>
      <c r="GG77" s="137"/>
      <c r="GH77" s="137"/>
      <c r="GI77" s="137"/>
      <c r="GJ77" s="137"/>
      <c r="GK77" s="137"/>
      <c r="GL77" s="137"/>
      <c r="GM77" s="137"/>
      <c r="GN77" s="137"/>
      <c r="GO77" s="137"/>
      <c r="GP77" s="137"/>
      <c r="GQ77" s="137"/>
      <c r="GR77" s="137"/>
      <c r="GS77" s="137"/>
      <c r="GT77" s="137"/>
      <c r="GU77" s="137"/>
      <c r="GV77" s="137"/>
      <c r="GW77" s="137"/>
      <c r="GX77" s="137"/>
      <c r="GY77" s="137"/>
      <c r="GZ77" s="137"/>
      <c r="HA77" s="137"/>
      <c r="HB77" s="137"/>
      <c r="HC77" s="137"/>
      <c r="HD77" s="137"/>
      <c r="HE77" s="137"/>
      <c r="HF77" s="137"/>
    </row>
    <row r="78" spans="1:214" s="75" customFormat="1" ht="6.75" customHeight="1" x14ac:dyDescent="0.25">
      <c r="A78" s="76"/>
      <c r="B78" s="106"/>
      <c r="C78" s="80"/>
      <c r="D78" s="77"/>
      <c r="E78" s="78"/>
      <c r="F78" s="78"/>
      <c r="G78" s="203"/>
      <c r="H78" s="194"/>
      <c r="I78" s="80"/>
      <c r="J78" s="80"/>
      <c r="K78" s="137"/>
      <c r="L78" s="137"/>
      <c r="M78" s="137"/>
      <c r="N78" s="137"/>
      <c r="O78" s="137"/>
      <c r="P78" s="137"/>
      <c r="Q78" s="137"/>
      <c r="R78" s="137"/>
      <c r="S78" s="137"/>
      <c r="T78" s="137"/>
      <c r="U78" s="137"/>
      <c r="V78" s="137"/>
      <c r="W78" s="137"/>
      <c r="X78" s="137"/>
      <c r="Y78" s="137"/>
      <c r="Z78" s="137"/>
      <c r="AA78" s="137"/>
      <c r="AB78" s="137"/>
      <c r="AC78" s="137"/>
      <c r="AD78" s="137"/>
      <c r="AE78" s="137"/>
      <c r="AF78" s="137"/>
      <c r="AG78" s="137"/>
      <c r="AH78" s="137"/>
      <c r="AI78" s="137"/>
      <c r="AJ78" s="137"/>
      <c r="AK78" s="137"/>
      <c r="AL78" s="137"/>
      <c r="AM78" s="137"/>
      <c r="AN78" s="137"/>
      <c r="AO78" s="137"/>
      <c r="AP78" s="137"/>
      <c r="AQ78" s="137"/>
      <c r="AR78" s="137"/>
      <c r="AS78" s="137"/>
      <c r="AT78" s="137"/>
      <c r="AU78" s="137"/>
      <c r="AV78" s="137"/>
      <c r="AW78" s="137"/>
      <c r="AX78" s="137"/>
      <c r="AY78" s="137"/>
      <c r="AZ78" s="137"/>
      <c r="BA78" s="137"/>
      <c r="BB78" s="137"/>
      <c r="BC78" s="137"/>
      <c r="BD78" s="137"/>
      <c r="BE78" s="137"/>
      <c r="BF78" s="137"/>
      <c r="BG78" s="137"/>
      <c r="BH78" s="137"/>
      <c r="BI78" s="137"/>
      <c r="BJ78" s="137"/>
      <c r="BK78" s="137"/>
      <c r="BL78" s="137"/>
      <c r="BM78" s="137"/>
      <c r="BN78" s="137"/>
      <c r="BO78" s="137"/>
      <c r="BP78" s="137"/>
      <c r="BQ78" s="137"/>
      <c r="BR78" s="137"/>
      <c r="BS78" s="137"/>
      <c r="BT78" s="137"/>
      <c r="BU78" s="137"/>
      <c r="BV78" s="137"/>
      <c r="BW78" s="137"/>
      <c r="BX78" s="137"/>
      <c r="BY78" s="137"/>
      <c r="BZ78" s="137"/>
      <c r="CA78" s="137"/>
      <c r="CB78" s="137"/>
      <c r="CC78" s="137"/>
      <c r="CD78" s="137"/>
      <c r="CE78" s="137"/>
      <c r="CF78" s="137"/>
      <c r="CG78" s="137"/>
      <c r="CH78" s="137"/>
      <c r="CI78" s="137"/>
      <c r="CJ78" s="137"/>
      <c r="CK78" s="137"/>
      <c r="CL78" s="137"/>
      <c r="CM78" s="137"/>
      <c r="CN78" s="137"/>
      <c r="CO78" s="137"/>
      <c r="CP78" s="137"/>
      <c r="CQ78" s="137"/>
      <c r="CR78" s="137"/>
      <c r="CS78" s="137"/>
      <c r="CT78" s="137"/>
      <c r="CU78" s="137"/>
      <c r="CV78" s="137"/>
      <c r="CW78" s="137"/>
      <c r="CX78" s="137"/>
      <c r="CY78" s="137"/>
      <c r="CZ78" s="137"/>
      <c r="DA78" s="137"/>
      <c r="DB78" s="137"/>
      <c r="DC78" s="137"/>
      <c r="DD78" s="137"/>
      <c r="DE78" s="137"/>
      <c r="DF78" s="137"/>
      <c r="DG78" s="137"/>
      <c r="DH78" s="137"/>
      <c r="DI78" s="137"/>
      <c r="DJ78" s="137"/>
      <c r="DK78" s="137"/>
      <c r="DL78" s="137"/>
      <c r="DM78" s="137"/>
      <c r="DN78" s="137"/>
      <c r="DO78" s="137"/>
      <c r="DP78" s="137"/>
      <c r="DQ78" s="137"/>
      <c r="DR78" s="137"/>
      <c r="DS78" s="137"/>
      <c r="DT78" s="137"/>
      <c r="DU78" s="137"/>
      <c r="DV78" s="137"/>
      <c r="DW78" s="137"/>
      <c r="DX78" s="137"/>
      <c r="DY78" s="137"/>
      <c r="DZ78" s="137"/>
      <c r="EA78" s="137"/>
      <c r="EB78" s="137"/>
      <c r="EC78" s="137"/>
      <c r="ED78" s="137"/>
      <c r="EE78" s="137"/>
      <c r="EF78" s="137"/>
      <c r="EG78" s="137"/>
      <c r="EH78" s="137"/>
      <c r="EI78" s="137"/>
      <c r="EJ78" s="137"/>
      <c r="EK78" s="137"/>
      <c r="EL78" s="137"/>
      <c r="EM78" s="137"/>
      <c r="EN78" s="137"/>
      <c r="EO78" s="137"/>
      <c r="EP78" s="137"/>
      <c r="EQ78" s="137"/>
      <c r="ER78" s="137"/>
      <c r="ES78" s="137"/>
      <c r="ET78" s="137"/>
      <c r="EU78" s="137"/>
      <c r="EV78" s="137"/>
      <c r="EW78" s="137"/>
      <c r="EX78" s="137"/>
      <c r="EY78" s="137"/>
      <c r="EZ78" s="137"/>
      <c r="FA78" s="137"/>
      <c r="FB78" s="137"/>
      <c r="FC78" s="137"/>
      <c r="FD78" s="137"/>
      <c r="FE78" s="137"/>
      <c r="FF78" s="137"/>
      <c r="FG78" s="137"/>
      <c r="FH78" s="137"/>
      <c r="FI78" s="137"/>
      <c r="FJ78" s="137"/>
      <c r="FK78" s="137"/>
      <c r="FL78" s="137"/>
      <c r="FM78" s="137"/>
      <c r="FN78" s="137"/>
      <c r="FO78" s="137"/>
      <c r="FP78" s="137"/>
      <c r="FQ78" s="137"/>
      <c r="FR78" s="137"/>
      <c r="FS78" s="137"/>
      <c r="FT78" s="137"/>
      <c r="FU78" s="137"/>
      <c r="FV78" s="137"/>
      <c r="FW78" s="137"/>
      <c r="FX78" s="137"/>
      <c r="FY78" s="137"/>
      <c r="FZ78" s="137"/>
      <c r="GA78" s="137"/>
      <c r="GB78" s="137"/>
      <c r="GC78" s="137"/>
      <c r="GD78" s="137"/>
      <c r="GE78" s="137"/>
      <c r="GF78" s="137"/>
      <c r="GG78" s="137"/>
      <c r="GH78" s="137"/>
      <c r="GI78" s="137"/>
      <c r="GJ78" s="137"/>
      <c r="GK78" s="137"/>
      <c r="GL78" s="137"/>
      <c r="GM78" s="137"/>
      <c r="GN78" s="137"/>
      <c r="GO78" s="137"/>
      <c r="GP78" s="137"/>
      <c r="GQ78" s="137"/>
      <c r="GR78" s="137"/>
      <c r="GS78" s="137"/>
      <c r="GT78" s="137"/>
      <c r="GU78" s="137"/>
      <c r="GV78" s="137"/>
      <c r="GW78" s="137"/>
      <c r="GX78" s="137"/>
      <c r="GY78" s="137"/>
      <c r="GZ78" s="137"/>
      <c r="HA78" s="137"/>
      <c r="HB78" s="137"/>
      <c r="HC78" s="137"/>
      <c r="HD78" s="137"/>
      <c r="HE78" s="137"/>
      <c r="HF78" s="137"/>
    </row>
    <row r="79" spans="1:214" s="75" customFormat="1" ht="32.25" customHeight="1" x14ac:dyDescent="0.25">
      <c r="A79" s="402" t="s">
        <v>822</v>
      </c>
      <c r="B79" s="416" t="s">
        <v>823</v>
      </c>
      <c r="C79" s="126" t="s">
        <v>824</v>
      </c>
      <c r="D79" s="87" t="s">
        <v>825</v>
      </c>
      <c r="E79" s="69" t="s">
        <v>662</v>
      </c>
      <c r="F79" s="37"/>
      <c r="G79" s="204" t="str">
        <f>IFERROR(IF(OR(ISBLANK(Insumos!F106),ISBLANK(Insumos!F108))=TRUE,"-",(Insumos!F106/Insumos!F108)*100),"-")</f>
        <v>-</v>
      </c>
      <c r="H79" s="147">
        <v>100</v>
      </c>
      <c r="I79" s="37" t="s">
        <v>663</v>
      </c>
      <c r="J79" s="273"/>
      <c r="K79" s="137"/>
      <c r="L79" s="137"/>
      <c r="M79" s="137"/>
      <c r="N79" s="137"/>
      <c r="O79" s="137"/>
      <c r="P79" s="137"/>
      <c r="Q79" s="137"/>
      <c r="R79" s="137"/>
      <c r="S79" s="137"/>
      <c r="T79" s="137"/>
      <c r="U79" s="137"/>
      <c r="V79" s="137"/>
      <c r="W79" s="137"/>
      <c r="X79" s="137"/>
      <c r="Y79" s="137"/>
      <c r="Z79" s="137"/>
      <c r="AA79" s="137"/>
      <c r="AB79" s="137"/>
      <c r="AC79" s="137"/>
      <c r="AD79" s="137"/>
      <c r="AE79" s="137"/>
      <c r="AF79" s="137"/>
      <c r="AG79" s="137"/>
      <c r="AH79" s="137"/>
      <c r="AI79" s="137"/>
      <c r="AJ79" s="137"/>
      <c r="AK79" s="137"/>
      <c r="AL79" s="137"/>
      <c r="AM79" s="137"/>
      <c r="AN79" s="137"/>
      <c r="AO79" s="137"/>
      <c r="AP79" s="137"/>
      <c r="AQ79" s="137"/>
      <c r="AR79" s="137"/>
      <c r="AS79" s="137"/>
      <c r="AT79" s="137"/>
      <c r="AU79" s="137"/>
      <c r="AV79" s="137"/>
      <c r="AW79" s="137"/>
      <c r="AX79" s="137"/>
      <c r="AY79" s="137"/>
      <c r="AZ79" s="137"/>
      <c r="BA79" s="137"/>
      <c r="BB79" s="137"/>
      <c r="BC79" s="137"/>
      <c r="BD79" s="137"/>
      <c r="BE79" s="137"/>
      <c r="BF79" s="137"/>
      <c r="BG79" s="137"/>
      <c r="BH79" s="137"/>
      <c r="BI79" s="137"/>
      <c r="BJ79" s="137"/>
      <c r="BK79" s="137"/>
      <c r="BL79" s="137"/>
      <c r="BM79" s="137"/>
      <c r="BN79" s="137"/>
      <c r="BO79" s="137"/>
      <c r="BP79" s="137"/>
      <c r="BQ79" s="137"/>
      <c r="BR79" s="137"/>
      <c r="BS79" s="137"/>
      <c r="BT79" s="137"/>
      <c r="BU79" s="137"/>
      <c r="BV79" s="137"/>
      <c r="BW79" s="137"/>
      <c r="BX79" s="137"/>
      <c r="BY79" s="137"/>
      <c r="BZ79" s="137"/>
      <c r="CA79" s="137"/>
      <c r="CB79" s="137"/>
      <c r="CC79" s="137"/>
      <c r="CD79" s="137"/>
      <c r="CE79" s="137"/>
      <c r="CF79" s="137"/>
      <c r="CG79" s="137"/>
      <c r="CH79" s="137"/>
      <c r="CI79" s="137"/>
      <c r="CJ79" s="137"/>
      <c r="CK79" s="137"/>
      <c r="CL79" s="137"/>
      <c r="CM79" s="137"/>
      <c r="CN79" s="137"/>
      <c r="CO79" s="137"/>
      <c r="CP79" s="137"/>
      <c r="CQ79" s="137"/>
      <c r="CR79" s="137"/>
      <c r="CS79" s="137"/>
      <c r="CT79" s="137"/>
      <c r="CU79" s="137"/>
      <c r="CV79" s="137"/>
      <c r="CW79" s="137"/>
      <c r="CX79" s="137"/>
      <c r="CY79" s="137"/>
      <c r="CZ79" s="137"/>
      <c r="DA79" s="137"/>
      <c r="DB79" s="137"/>
      <c r="DC79" s="137"/>
      <c r="DD79" s="137"/>
      <c r="DE79" s="137"/>
      <c r="DF79" s="137"/>
      <c r="DG79" s="137"/>
      <c r="DH79" s="137"/>
      <c r="DI79" s="137"/>
      <c r="DJ79" s="137"/>
      <c r="DK79" s="137"/>
      <c r="DL79" s="137"/>
      <c r="DM79" s="137"/>
      <c r="DN79" s="137"/>
      <c r="DO79" s="137"/>
      <c r="DP79" s="137"/>
      <c r="DQ79" s="137"/>
      <c r="DR79" s="137"/>
      <c r="DS79" s="137"/>
      <c r="DT79" s="137"/>
      <c r="DU79" s="137"/>
      <c r="DV79" s="137"/>
      <c r="DW79" s="137"/>
      <c r="DX79" s="137"/>
      <c r="DY79" s="137"/>
      <c r="DZ79" s="137"/>
      <c r="EA79" s="137"/>
      <c r="EB79" s="137"/>
      <c r="EC79" s="137"/>
      <c r="ED79" s="137"/>
      <c r="EE79" s="137"/>
      <c r="EF79" s="137"/>
      <c r="EG79" s="137"/>
      <c r="EH79" s="137"/>
      <c r="EI79" s="137"/>
      <c r="EJ79" s="137"/>
      <c r="EK79" s="137"/>
      <c r="EL79" s="137"/>
      <c r="EM79" s="137"/>
      <c r="EN79" s="137"/>
      <c r="EO79" s="137"/>
      <c r="EP79" s="137"/>
      <c r="EQ79" s="137"/>
      <c r="ER79" s="137"/>
      <c r="ES79" s="137"/>
      <c r="ET79" s="137"/>
      <c r="EU79" s="137"/>
      <c r="EV79" s="137"/>
      <c r="EW79" s="137"/>
      <c r="EX79" s="137"/>
      <c r="EY79" s="137"/>
      <c r="EZ79" s="137"/>
      <c r="FA79" s="137"/>
      <c r="FB79" s="137"/>
      <c r="FC79" s="137"/>
      <c r="FD79" s="137"/>
      <c r="FE79" s="137"/>
      <c r="FF79" s="137"/>
      <c r="FG79" s="137"/>
      <c r="FH79" s="137"/>
      <c r="FI79" s="137"/>
      <c r="FJ79" s="137"/>
      <c r="FK79" s="137"/>
      <c r="FL79" s="137"/>
      <c r="FM79" s="137"/>
      <c r="FN79" s="137"/>
      <c r="FO79" s="137"/>
      <c r="FP79" s="137"/>
      <c r="FQ79" s="137"/>
      <c r="FR79" s="137"/>
      <c r="FS79" s="137"/>
      <c r="FT79" s="137"/>
      <c r="FU79" s="137"/>
      <c r="FV79" s="137"/>
      <c r="FW79" s="137"/>
      <c r="FX79" s="137"/>
      <c r="FY79" s="137"/>
      <c r="FZ79" s="137"/>
      <c r="GA79" s="137"/>
      <c r="GB79" s="137"/>
      <c r="GC79" s="137"/>
      <c r="GD79" s="137"/>
      <c r="GE79" s="137"/>
      <c r="GF79" s="137"/>
      <c r="GG79" s="137"/>
      <c r="GH79" s="137"/>
      <c r="GI79" s="137"/>
      <c r="GJ79" s="137"/>
      <c r="GK79" s="137"/>
      <c r="GL79" s="137"/>
      <c r="GM79" s="137"/>
      <c r="GN79" s="137"/>
      <c r="GO79" s="137"/>
      <c r="GP79" s="137"/>
      <c r="GQ79" s="137"/>
      <c r="GR79" s="137"/>
      <c r="GS79" s="137"/>
      <c r="GT79" s="137"/>
      <c r="GU79" s="137"/>
      <c r="GV79" s="137"/>
      <c r="GW79" s="137"/>
      <c r="GX79" s="137"/>
      <c r="GY79" s="137"/>
      <c r="GZ79" s="137"/>
      <c r="HA79" s="137"/>
      <c r="HB79" s="137"/>
      <c r="HC79" s="137"/>
      <c r="HD79" s="137"/>
      <c r="HE79" s="137"/>
      <c r="HF79" s="137"/>
    </row>
    <row r="80" spans="1:214" s="75" customFormat="1" ht="32.25" customHeight="1" x14ac:dyDescent="0.25">
      <c r="A80" s="403"/>
      <c r="B80" s="417"/>
      <c r="C80" s="126" t="s">
        <v>826</v>
      </c>
      <c r="D80" s="87" t="s">
        <v>827</v>
      </c>
      <c r="E80" s="69" t="s">
        <v>662</v>
      </c>
      <c r="F80" s="37"/>
      <c r="G80" s="204" t="str">
        <f>IFERROR(IF(OR(ISBLANK(Insumos!F107),ISBLANK(Insumos!F109))=TRUE,"-",(Insumos!F107/Insumos!F109)*100),"-")</f>
        <v>-</v>
      </c>
      <c r="H80" s="147">
        <v>100</v>
      </c>
      <c r="I80" s="37" t="s">
        <v>663</v>
      </c>
      <c r="J80" s="273"/>
      <c r="K80" s="137"/>
      <c r="L80" s="137"/>
      <c r="M80" s="137"/>
      <c r="N80" s="137"/>
      <c r="O80" s="137"/>
      <c r="P80" s="137"/>
      <c r="Q80" s="137"/>
      <c r="R80" s="137"/>
      <c r="S80" s="137"/>
      <c r="T80" s="137"/>
      <c r="U80" s="137"/>
      <c r="V80" s="137"/>
      <c r="W80" s="137"/>
      <c r="X80" s="137"/>
      <c r="Y80" s="137"/>
      <c r="Z80" s="137"/>
      <c r="AA80" s="137"/>
      <c r="AB80" s="137"/>
      <c r="AC80" s="137"/>
      <c r="AD80" s="137"/>
      <c r="AE80" s="137"/>
      <c r="AF80" s="137"/>
      <c r="AG80" s="137"/>
      <c r="AH80" s="137"/>
      <c r="AI80" s="137"/>
      <c r="AJ80" s="137"/>
      <c r="AK80" s="137"/>
      <c r="AL80" s="137"/>
      <c r="AM80" s="137"/>
      <c r="AN80" s="137"/>
      <c r="AO80" s="137"/>
      <c r="AP80" s="137"/>
      <c r="AQ80" s="137"/>
      <c r="AR80" s="137"/>
      <c r="AS80" s="137"/>
      <c r="AT80" s="137"/>
      <c r="AU80" s="137"/>
      <c r="AV80" s="137"/>
      <c r="AW80" s="137"/>
      <c r="AX80" s="137"/>
      <c r="AY80" s="137"/>
      <c r="AZ80" s="137"/>
      <c r="BA80" s="137"/>
      <c r="BB80" s="137"/>
      <c r="BC80" s="137"/>
      <c r="BD80" s="137"/>
      <c r="BE80" s="137"/>
      <c r="BF80" s="137"/>
      <c r="BG80" s="137"/>
      <c r="BH80" s="137"/>
      <c r="BI80" s="137"/>
      <c r="BJ80" s="137"/>
      <c r="BK80" s="137"/>
      <c r="BL80" s="137"/>
      <c r="BM80" s="137"/>
      <c r="BN80" s="137"/>
      <c r="BO80" s="137"/>
      <c r="BP80" s="137"/>
      <c r="BQ80" s="137"/>
      <c r="BR80" s="137"/>
      <c r="BS80" s="137"/>
      <c r="BT80" s="137"/>
      <c r="BU80" s="137"/>
      <c r="BV80" s="137"/>
      <c r="BW80" s="137"/>
      <c r="BX80" s="137"/>
      <c r="BY80" s="137"/>
      <c r="BZ80" s="137"/>
      <c r="CA80" s="137"/>
      <c r="CB80" s="137"/>
      <c r="CC80" s="137"/>
      <c r="CD80" s="137"/>
      <c r="CE80" s="137"/>
      <c r="CF80" s="137"/>
      <c r="CG80" s="137"/>
      <c r="CH80" s="137"/>
      <c r="CI80" s="137"/>
      <c r="CJ80" s="137"/>
      <c r="CK80" s="137"/>
      <c r="CL80" s="137"/>
      <c r="CM80" s="137"/>
      <c r="CN80" s="137"/>
      <c r="CO80" s="137"/>
      <c r="CP80" s="137"/>
      <c r="CQ80" s="137"/>
      <c r="CR80" s="137"/>
      <c r="CS80" s="137"/>
      <c r="CT80" s="137"/>
      <c r="CU80" s="137"/>
      <c r="CV80" s="137"/>
      <c r="CW80" s="137"/>
      <c r="CX80" s="137"/>
      <c r="CY80" s="137"/>
      <c r="CZ80" s="137"/>
      <c r="DA80" s="137"/>
      <c r="DB80" s="137"/>
      <c r="DC80" s="137"/>
      <c r="DD80" s="137"/>
      <c r="DE80" s="137"/>
      <c r="DF80" s="137"/>
      <c r="DG80" s="137"/>
      <c r="DH80" s="137"/>
      <c r="DI80" s="137"/>
      <c r="DJ80" s="137"/>
      <c r="DK80" s="137"/>
      <c r="DL80" s="137"/>
      <c r="DM80" s="137"/>
      <c r="DN80" s="137"/>
      <c r="DO80" s="137"/>
      <c r="DP80" s="137"/>
      <c r="DQ80" s="137"/>
      <c r="DR80" s="137"/>
      <c r="DS80" s="137"/>
      <c r="DT80" s="137"/>
      <c r="DU80" s="137"/>
      <c r="DV80" s="137"/>
      <c r="DW80" s="137"/>
      <c r="DX80" s="137"/>
      <c r="DY80" s="137"/>
      <c r="DZ80" s="137"/>
      <c r="EA80" s="137"/>
      <c r="EB80" s="137"/>
      <c r="EC80" s="137"/>
      <c r="ED80" s="137"/>
      <c r="EE80" s="137"/>
      <c r="EF80" s="137"/>
      <c r="EG80" s="137"/>
      <c r="EH80" s="137"/>
      <c r="EI80" s="137"/>
      <c r="EJ80" s="137"/>
      <c r="EK80" s="137"/>
      <c r="EL80" s="137"/>
      <c r="EM80" s="137"/>
      <c r="EN80" s="137"/>
      <c r="EO80" s="137"/>
      <c r="EP80" s="137"/>
      <c r="EQ80" s="137"/>
      <c r="ER80" s="137"/>
      <c r="ES80" s="137"/>
      <c r="ET80" s="137"/>
      <c r="EU80" s="137"/>
      <c r="EV80" s="137"/>
      <c r="EW80" s="137"/>
      <c r="EX80" s="137"/>
      <c r="EY80" s="137"/>
      <c r="EZ80" s="137"/>
      <c r="FA80" s="137"/>
      <c r="FB80" s="137"/>
      <c r="FC80" s="137"/>
      <c r="FD80" s="137"/>
      <c r="FE80" s="137"/>
      <c r="FF80" s="137"/>
      <c r="FG80" s="137"/>
      <c r="FH80" s="137"/>
      <c r="FI80" s="137"/>
      <c r="FJ80" s="137"/>
      <c r="FK80" s="137"/>
      <c r="FL80" s="137"/>
      <c r="FM80" s="137"/>
      <c r="FN80" s="137"/>
      <c r="FO80" s="137"/>
      <c r="FP80" s="137"/>
      <c r="FQ80" s="137"/>
      <c r="FR80" s="137"/>
      <c r="FS80" s="137"/>
      <c r="FT80" s="137"/>
      <c r="FU80" s="137"/>
      <c r="FV80" s="137"/>
      <c r="FW80" s="137"/>
      <c r="FX80" s="137"/>
      <c r="FY80" s="137"/>
      <c r="FZ80" s="137"/>
      <c r="GA80" s="137"/>
      <c r="GB80" s="137"/>
      <c r="GC80" s="137"/>
      <c r="GD80" s="137"/>
      <c r="GE80" s="137"/>
      <c r="GF80" s="137"/>
      <c r="GG80" s="137"/>
      <c r="GH80" s="137"/>
      <c r="GI80" s="137"/>
      <c r="GJ80" s="137"/>
      <c r="GK80" s="137"/>
      <c r="GL80" s="137"/>
      <c r="GM80" s="137"/>
      <c r="GN80" s="137"/>
      <c r="GO80" s="137"/>
      <c r="GP80" s="137"/>
      <c r="GQ80" s="137"/>
      <c r="GR80" s="137"/>
      <c r="GS80" s="137"/>
      <c r="GT80" s="137"/>
      <c r="GU80" s="137"/>
      <c r="GV80" s="137"/>
      <c r="GW80" s="137"/>
      <c r="GX80" s="137"/>
      <c r="GY80" s="137"/>
      <c r="GZ80" s="137"/>
      <c r="HA80" s="137"/>
      <c r="HB80" s="137"/>
      <c r="HC80" s="137"/>
      <c r="HD80" s="137"/>
      <c r="HE80" s="137"/>
      <c r="HF80" s="137"/>
    </row>
    <row r="81" spans="1:214" s="75" customFormat="1" ht="32.25" customHeight="1" x14ac:dyDescent="0.25">
      <c r="A81" s="403"/>
      <c r="B81" s="417"/>
      <c r="C81" s="126" t="s">
        <v>828</v>
      </c>
      <c r="D81" s="87" t="s">
        <v>829</v>
      </c>
      <c r="E81" s="69" t="s">
        <v>473</v>
      </c>
      <c r="F81" s="37"/>
      <c r="G81" s="207" t="str">
        <f>IF(ISBLANK(Insumos!F112)=TRUE,"-",Insumos!F112)</f>
        <v>-</v>
      </c>
      <c r="H81" s="207" t="str">
        <f>IF(ISBLANK(Insumos!F110)=TRUE,"-",Insumos!F110)</f>
        <v>-</v>
      </c>
      <c r="I81" s="37"/>
      <c r="J81" s="273"/>
      <c r="K81" s="137"/>
      <c r="L81" s="137"/>
      <c r="M81" s="137"/>
      <c r="N81" s="137"/>
      <c r="O81" s="137"/>
      <c r="P81" s="137"/>
      <c r="Q81" s="137"/>
      <c r="R81" s="137"/>
      <c r="S81" s="137"/>
      <c r="T81" s="137"/>
      <c r="U81" s="137"/>
      <c r="V81" s="137"/>
      <c r="W81" s="137"/>
      <c r="X81" s="137"/>
      <c r="Y81" s="137"/>
      <c r="Z81" s="137"/>
      <c r="AA81" s="137"/>
      <c r="AB81" s="137"/>
      <c r="AC81" s="137"/>
      <c r="AD81" s="137"/>
      <c r="AE81" s="137"/>
      <c r="AF81" s="137"/>
      <c r="AG81" s="137"/>
      <c r="AH81" s="137"/>
      <c r="AI81" s="137"/>
      <c r="AJ81" s="137"/>
      <c r="AK81" s="137"/>
      <c r="AL81" s="137"/>
      <c r="AM81" s="137"/>
      <c r="AN81" s="137"/>
      <c r="AO81" s="137"/>
      <c r="AP81" s="137"/>
      <c r="AQ81" s="137"/>
      <c r="AR81" s="137"/>
      <c r="AS81" s="137"/>
      <c r="AT81" s="137"/>
      <c r="AU81" s="137"/>
      <c r="AV81" s="137"/>
      <c r="AW81" s="137"/>
      <c r="AX81" s="137"/>
      <c r="AY81" s="137"/>
      <c r="AZ81" s="137"/>
      <c r="BA81" s="137"/>
      <c r="BB81" s="137"/>
      <c r="BC81" s="137"/>
      <c r="BD81" s="137"/>
      <c r="BE81" s="137"/>
      <c r="BF81" s="137"/>
      <c r="BG81" s="137"/>
      <c r="BH81" s="137"/>
      <c r="BI81" s="137"/>
      <c r="BJ81" s="137"/>
      <c r="BK81" s="137"/>
      <c r="BL81" s="137"/>
      <c r="BM81" s="137"/>
      <c r="BN81" s="137"/>
      <c r="BO81" s="137"/>
      <c r="BP81" s="137"/>
      <c r="BQ81" s="137"/>
      <c r="BR81" s="137"/>
      <c r="BS81" s="137"/>
      <c r="BT81" s="137"/>
      <c r="BU81" s="137"/>
      <c r="BV81" s="137"/>
      <c r="BW81" s="137"/>
      <c r="BX81" s="137"/>
      <c r="BY81" s="137"/>
      <c r="BZ81" s="137"/>
      <c r="CA81" s="137"/>
      <c r="CB81" s="137"/>
      <c r="CC81" s="137"/>
      <c r="CD81" s="137"/>
      <c r="CE81" s="137"/>
      <c r="CF81" s="137"/>
      <c r="CG81" s="137"/>
      <c r="CH81" s="137"/>
      <c r="CI81" s="137"/>
      <c r="CJ81" s="137"/>
      <c r="CK81" s="137"/>
      <c r="CL81" s="137"/>
      <c r="CM81" s="137"/>
      <c r="CN81" s="137"/>
      <c r="CO81" s="137"/>
      <c r="CP81" s="137"/>
      <c r="CQ81" s="137"/>
      <c r="CR81" s="137"/>
      <c r="CS81" s="137"/>
      <c r="CT81" s="137"/>
      <c r="CU81" s="137"/>
      <c r="CV81" s="137"/>
      <c r="CW81" s="137"/>
      <c r="CX81" s="137"/>
      <c r="CY81" s="137"/>
      <c r="CZ81" s="137"/>
      <c r="DA81" s="137"/>
      <c r="DB81" s="137"/>
      <c r="DC81" s="137"/>
      <c r="DD81" s="137"/>
      <c r="DE81" s="137"/>
      <c r="DF81" s="137"/>
      <c r="DG81" s="137"/>
      <c r="DH81" s="137"/>
      <c r="DI81" s="137"/>
      <c r="DJ81" s="137"/>
      <c r="DK81" s="137"/>
      <c r="DL81" s="137"/>
      <c r="DM81" s="137"/>
      <c r="DN81" s="137"/>
      <c r="DO81" s="137"/>
      <c r="DP81" s="137"/>
      <c r="DQ81" s="137"/>
      <c r="DR81" s="137"/>
      <c r="DS81" s="137"/>
      <c r="DT81" s="137"/>
      <c r="DU81" s="137"/>
      <c r="DV81" s="137"/>
      <c r="DW81" s="137"/>
      <c r="DX81" s="137"/>
      <c r="DY81" s="137"/>
      <c r="DZ81" s="137"/>
      <c r="EA81" s="137"/>
      <c r="EB81" s="137"/>
      <c r="EC81" s="137"/>
      <c r="ED81" s="137"/>
      <c r="EE81" s="137"/>
      <c r="EF81" s="137"/>
      <c r="EG81" s="137"/>
      <c r="EH81" s="137"/>
      <c r="EI81" s="137"/>
      <c r="EJ81" s="137"/>
      <c r="EK81" s="137"/>
      <c r="EL81" s="137"/>
      <c r="EM81" s="137"/>
      <c r="EN81" s="137"/>
      <c r="EO81" s="137"/>
      <c r="EP81" s="137"/>
      <c r="EQ81" s="137"/>
      <c r="ER81" s="137"/>
      <c r="ES81" s="137"/>
      <c r="ET81" s="137"/>
      <c r="EU81" s="137"/>
      <c r="EV81" s="137"/>
      <c r="EW81" s="137"/>
      <c r="EX81" s="137"/>
      <c r="EY81" s="137"/>
      <c r="EZ81" s="137"/>
      <c r="FA81" s="137"/>
      <c r="FB81" s="137"/>
      <c r="FC81" s="137"/>
      <c r="FD81" s="137"/>
      <c r="FE81" s="137"/>
      <c r="FF81" s="137"/>
      <c r="FG81" s="137"/>
      <c r="FH81" s="137"/>
      <c r="FI81" s="137"/>
      <c r="FJ81" s="137"/>
      <c r="FK81" s="137"/>
      <c r="FL81" s="137"/>
      <c r="FM81" s="137"/>
      <c r="FN81" s="137"/>
      <c r="FO81" s="137"/>
      <c r="FP81" s="137"/>
      <c r="FQ81" s="137"/>
      <c r="FR81" s="137"/>
      <c r="FS81" s="137"/>
      <c r="FT81" s="137"/>
      <c r="FU81" s="137"/>
      <c r="FV81" s="137"/>
      <c r="FW81" s="137"/>
      <c r="FX81" s="137"/>
      <c r="FY81" s="137"/>
      <c r="FZ81" s="137"/>
      <c r="GA81" s="137"/>
      <c r="GB81" s="137"/>
      <c r="GC81" s="137"/>
      <c r="GD81" s="137"/>
      <c r="GE81" s="137"/>
      <c r="GF81" s="137"/>
      <c r="GG81" s="137"/>
      <c r="GH81" s="137"/>
      <c r="GI81" s="137"/>
      <c r="GJ81" s="137"/>
      <c r="GK81" s="137"/>
      <c r="GL81" s="137"/>
      <c r="GM81" s="137"/>
      <c r="GN81" s="137"/>
      <c r="GO81" s="137"/>
      <c r="GP81" s="137"/>
      <c r="GQ81" s="137"/>
      <c r="GR81" s="137"/>
      <c r="GS81" s="137"/>
      <c r="GT81" s="137"/>
      <c r="GU81" s="137"/>
      <c r="GV81" s="137"/>
      <c r="GW81" s="137"/>
      <c r="GX81" s="137"/>
      <c r="GY81" s="137"/>
      <c r="GZ81" s="137"/>
      <c r="HA81" s="137"/>
      <c r="HB81" s="137"/>
      <c r="HC81" s="137"/>
      <c r="HD81" s="137"/>
      <c r="HE81" s="137"/>
      <c r="HF81" s="137"/>
    </row>
    <row r="82" spans="1:214" s="75" customFormat="1" ht="32.25" customHeight="1" x14ac:dyDescent="0.25">
      <c r="A82" s="403"/>
      <c r="B82" s="418"/>
      <c r="C82" s="126" t="s">
        <v>830</v>
      </c>
      <c r="D82" s="87" t="s">
        <v>831</v>
      </c>
      <c r="E82" s="69" t="s">
        <v>473</v>
      </c>
      <c r="F82" s="37"/>
      <c r="G82" s="207" t="str">
        <f>IF(ISBLANK(Insumos!F113)=TRUE,"-",Insumos!F113)</f>
        <v>-</v>
      </c>
      <c r="H82" s="207" t="str">
        <f>IF(ISBLANK(Insumos!F111)=TRUE,"-",Insumos!F111)</f>
        <v>-</v>
      </c>
      <c r="I82" s="37"/>
      <c r="J82" s="273"/>
      <c r="K82" s="137"/>
      <c r="L82" s="137"/>
      <c r="M82" s="137"/>
      <c r="N82" s="137"/>
      <c r="O82" s="137"/>
      <c r="P82" s="137"/>
      <c r="Q82" s="137"/>
      <c r="R82" s="137"/>
      <c r="S82" s="137"/>
      <c r="T82" s="137"/>
      <c r="U82" s="137"/>
      <c r="V82" s="137"/>
      <c r="W82" s="137"/>
      <c r="X82" s="137"/>
      <c r="Y82" s="137"/>
      <c r="Z82" s="137"/>
      <c r="AA82" s="137"/>
      <c r="AB82" s="137"/>
      <c r="AC82" s="137"/>
      <c r="AD82" s="137"/>
      <c r="AE82" s="137"/>
      <c r="AF82" s="137"/>
      <c r="AG82" s="137"/>
      <c r="AH82" s="137"/>
      <c r="AI82" s="137"/>
      <c r="AJ82" s="137"/>
      <c r="AK82" s="137"/>
      <c r="AL82" s="137"/>
      <c r="AM82" s="137"/>
      <c r="AN82" s="137"/>
      <c r="AO82" s="137"/>
      <c r="AP82" s="137"/>
      <c r="AQ82" s="137"/>
      <c r="AR82" s="137"/>
      <c r="AS82" s="137"/>
      <c r="AT82" s="137"/>
      <c r="AU82" s="137"/>
      <c r="AV82" s="137"/>
      <c r="AW82" s="137"/>
      <c r="AX82" s="137"/>
      <c r="AY82" s="137"/>
      <c r="AZ82" s="137"/>
      <c r="BA82" s="137"/>
      <c r="BB82" s="137"/>
      <c r="BC82" s="137"/>
      <c r="BD82" s="137"/>
      <c r="BE82" s="137"/>
      <c r="BF82" s="137"/>
      <c r="BG82" s="137"/>
      <c r="BH82" s="137"/>
      <c r="BI82" s="137"/>
      <c r="BJ82" s="137"/>
      <c r="BK82" s="137"/>
      <c r="BL82" s="137"/>
      <c r="BM82" s="137"/>
      <c r="BN82" s="137"/>
      <c r="BO82" s="137"/>
      <c r="BP82" s="137"/>
      <c r="BQ82" s="137"/>
      <c r="BR82" s="137"/>
      <c r="BS82" s="137"/>
      <c r="BT82" s="137"/>
      <c r="BU82" s="137"/>
      <c r="BV82" s="137"/>
      <c r="BW82" s="137"/>
      <c r="BX82" s="137"/>
      <c r="BY82" s="137"/>
      <c r="BZ82" s="137"/>
      <c r="CA82" s="137"/>
      <c r="CB82" s="137"/>
      <c r="CC82" s="137"/>
      <c r="CD82" s="137"/>
      <c r="CE82" s="137"/>
      <c r="CF82" s="137"/>
      <c r="CG82" s="137"/>
      <c r="CH82" s="137"/>
      <c r="CI82" s="137"/>
      <c r="CJ82" s="137"/>
      <c r="CK82" s="137"/>
      <c r="CL82" s="137"/>
      <c r="CM82" s="137"/>
      <c r="CN82" s="137"/>
      <c r="CO82" s="137"/>
      <c r="CP82" s="137"/>
      <c r="CQ82" s="137"/>
      <c r="CR82" s="137"/>
      <c r="CS82" s="137"/>
      <c r="CT82" s="137"/>
      <c r="CU82" s="137"/>
      <c r="CV82" s="137"/>
      <c r="CW82" s="137"/>
      <c r="CX82" s="137"/>
      <c r="CY82" s="137"/>
      <c r="CZ82" s="137"/>
      <c r="DA82" s="137"/>
      <c r="DB82" s="137"/>
      <c r="DC82" s="137"/>
      <c r="DD82" s="137"/>
      <c r="DE82" s="137"/>
      <c r="DF82" s="137"/>
      <c r="DG82" s="137"/>
      <c r="DH82" s="137"/>
      <c r="DI82" s="137"/>
      <c r="DJ82" s="137"/>
      <c r="DK82" s="137"/>
      <c r="DL82" s="137"/>
      <c r="DM82" s="137"/>
      <c r="DN82" s="137"/>
      <c r="DO82" s="137"/>
      <c r="DP82" s="137"/>
      <c r="DQ82" s="137"/>
      <c r="DR82" s="137"/>
      <c r="DS82" s="137"/>
      <c r="DT82" s="137"/>
      <c r="DU82" s="137"/>
      <c r="DV82" s="137"/>
      <c r="DW82" s="137"/>
      <c r="DX82" s="137"/>
      <c r="DY82" s="137"/>
      <c r="DZ82" s="137"/>
      <c r="EA82" s="137"/>
      <c r="EB82" s="137"/>
      <c r="EC82" s="137"/>
      <c r="ED82" s="137"/>
      <c r="EE82" s="137"/>
      <c r="EF82" s="137"/>
      <c r="EG82" s="137"/>
      <c r="EH82" s="137"/>
      <c r="EI82" s="137"/>
      <c r="EJ82" s="137"/>
      <c r="EK82" s="137"/>
      <c r="EL82" s="137"/>
      <c r="EM82" s="137"/>
      <c r="EN82" s="137"/>
      <c r="EO82" s="137"/>
      <c r="EP82" s="137"/>
      <c r="EQ82" s="137"/>
      <c r="ER82" s="137"/>
      <c r="ES82" s="137"/>
      <c r="ET82" s="137"/>
      <c r="EU82" s="137"/>
      <c r="EV82" s="137"/>
      <c r="EW82" s="137"/>
      <c r="EX82" s="137"/>
      <c r="EY82" s="137"/>
      <c r="EZ82" s="137"/>
      <c r="FA82" s="137"/>
      <c r="FB82" s="137"/>
      <c r="FC82" s="137"/>
      <c r="FD82" s="137"/>
      <c r="FE82" s="137"/>
      <c r="FF82" s="137"/>
      <c r="FG82" s="137"/>
      <c r="FH82" s="137"/>
      <c r="FI82" s="137"/>
      <c r="FJ82" s="137"/>
      <c r="FK82" s="137"/>
      <c r="FL82" s="137"/>
      <c r="FM82" s="137"/>
      <c r="FN82" s="137"/>
      <c r="FO82" s="137"/>
      <c r="FP82" s="137"/>
      <c r="FQ82" s="137"/>
      <c r="FR82" s="137"/>
      <c r="FS82" s="137"/>
      <c r="FT82" s="137"/>
      <c r="FU82" s="137"/>
      <c r="FV82" s="137"/>
      <c r="FW82" s="137"/>
      <c r="FX82" s="137"/>
      <c r="FY82" s="137"/>
      <c r="FZ82" s="137"/>
      <c r="GA82" s="137"/>
      <c r="GB82" s="137"/>
      <c r="GC82" s="137"/>
      <c r="GD82" s="137"/>
      <c r="GE82" s="137"/>
      <c r="GF82" s="137"/>
      <c r="GG82" s="137"/>
      <c r="GH82" s="137"/>
      <c r="GI82" s="137"/>
      <c r="GJ82" s="137"/>
      <c r="GK82" s="137"/>
      <c r="GL82" s="137"/>
      <c r="GM82" s="137"/>
      <c r="GN82" s="137"/>
      <c r="GO82" s="137"/>
      <c r="GP82" s="137"/>
      <c r="GQ82" s="137"/>
      <c r="GR82" s="137"/>
      <c r="GS82" s="137"/>
      <c r="GT82" s="137"/>
      <c r="GU82" s="137"/>
      <c r="GV82" s="137"/>
      <c r="GW82" s="137"/>
      <c r="GX82" s="137"/>
      <c r="GY82" s="137"/>
      <c r="GZ82" s="137"/>
      <c r="HA82" s="137"/>
      <c r="HB82" s="137"/>
      <c r="HC82" s="137"/>
      <c r="HD82" s="137"/>
      <c r="HE82" s="137"/>
      <c r="HF82" s="137"/>
    </row>
    <row r="83" spans="1:214" s="75" customFormat="1" ht="32.25" customHeight="1" x14ac:dyDescent="0.25">
      <c r="A83" s="403"/>
      <c r="B83" s="413" t="s">
        <v>756</v>
      </c>
      <c r="C83" s="127" t="s">
        <v>832</v>
      </c>
      <c r="D83" s="128" t="s">
        <v>833</v>
      </c>
      <c r="E83" s="129" t="s">
        <v>662</v>
      </c>
      <c r="F83" s="129"/>
      <c r="G83" s="205" t="str">
        <f>IFERROR(IF(OR(ISBLANK(Insumos!F126),ISBLANK(Insumos!F128))=TRUE,"-",(Insumos!F126/Insumos!F128)*100),"-")</f>
        <v>-</v>
      </c>
      <c r="H83" s="195">
        <v>100</v>
      </c>
      <c r="I83" s="127" t="s">
        <v>663</v>
      </c>
      <c r="J83" s="279"/>
      <c r="K83" s="137"/>
      <c r="L83" s="137"/>
      <c r="M83" s="137"/>
      <c r="N83" s="137"/>
      <c r="O83" s="137"/>
      <c r="P83" s="137"/>
      <c r="Q83" s="137"/>
      <c r="R83" s="137"/>
      <c r="S83" s="137"/>
      <c r="T83" s="137"/>
      <c r="U83" s="137"/>
      <c r="V83" s="137"/>
      <c r="W83" s="137"/>
      <c r="X83" s="137"/>
      <c r="Y83" s="137"/>
      <c r="Z83" s="137"/>
      <c r="AA83" s="137"/>
      <c r="AB83" s="137"/>
      <c r="AC83" s="137"/>
      <c r="AD83" s="137"/>
      <c r="AE83" s="137"/>
      <c r="AF83" s="137"/>
      <c r="AG83" s="137"/>
      <c r="AH83" s="137"/>
      <c r="AI83" s="137"/>
      <c r="AJ83" s="137"/>
      <c r="AK83" s="137"/>
      <c r="AL83" s="137"/>
      <c r="AM83" s="137"/>
      <c r="AN83" s="137"/>
      <c r="AO83" s="137"/>
      <c r="AP83" s="137"/>
      <c r="AQ83" s="137"/>
      <c r="AR83" s="137"/>
      <c r="AS83" s="137"/>
      <c r="AT83" s="137"/>
      <c r="AU83" s="137"/>
      <c r="AV83" s="137"/>
      <c r="AW83" s="137"/>
      <c r="AX83" s="137"/>
      <c r="AY83" s="137"/>
      <c r="AZ83" s="137"/>
      <c r="BA83" s="137"/>
      <c r="BB83" s="137"/>
      <c r="BC83" s="137"/>
      <c r="BD83" s="137"/>
      <c r="BE83" s="137"/>
      <c r="BF83" s="137"/>
      <c r="BG83" s="137"/>
      <c r="BH83" s="137"/>
      <c r="BI83" s="137"/>
      <c r="BJ83" s="137"/>
      <c r="BK83" s="137"/>
      <c r="BL83" s="137"/>
      <c r="BM83" s="137"/>
      <c r="BN83" s="137"/>
      <c r="BO83" s="137"/>
      <c r="BP83" s="137"/>
      <c r="BQ83" s="137"/>
      <c r="BR83" s="137"/>
      <c r="BS83" s="137"/>
      <c r="BT83" s="137"/>
      <c r="BU83" s="137"/>
      <c r="BV83" s="137"/>
      <c r="BW83" s="137"/>
      <c r="BX83" s="137"/>
      <c r="BY83" s="137"/>
      <c r="BZ83" s="137"/>
      <c r="CA83" s="137"/>
      <c r="CB83" s="137"/>
      <c r="CC83" s="137"/>
      <c r="CD83" s="137"/>
      <c r="CE83" s="137"/>
      <c r="CF83" s="137"/>
      <c r="CG83" s="137"/>
      <c r="CH83" s="137"/>
      <c r="CI83" s="137"/>
      <c r="CJ83" s="137"/>
      <c r="CK83" s="137"/>
      <c r="CL83" s="137"/>
      <c r="CM83" s="137"/>
      <c r="CN83" s="137"/>
      <c r="CO83" s="137"/>
      <c r="CP83" s="137"/>
      <c r="CQ83" s="137"/>
      <c r="CR83" s="137"/>
      <c r="CS83" s="137"/>
      <c r="CT83" s="137"/>
      <c r="CU83" s="137"/>
      <c r="CV83" s="137"/>
      <c r="CW83" s="137"/>
      <c r="CX83" s="137"/>
      <c r="CY83" s="137"/>
      <c r="CZ83" s="137"/>
      <c r="DA83" s="137"/>
      <c r="DB83" s="137"/>
      <c r="DC83" s="137"/>
      <c r="DD83" s="137"/>
      <c r="DE83" s="137"/>
      <c r="DF83" s="137"/>
      <c r="DG83" s="137"/>
      <c r="DH83" s="137"/>
      <c r="DI83" s="137"/>
      <c r="DJ83" s="137"/>
      <c r="DK83" s="137"/>
      <c r="DL83" s="137"/>
      <c r="DM83" s="137"/>
      <c r="DN83" s="137"/>
      <c r="DO83" s="137"/>
      <c r="DP83" s="137"/>
      <c r="DQ83" s="137"/>
      <c r="DR83" s="137"/>
      <c r="DS83" s="137"/>
      <c r="DT83" s="137"/>
      <c r="DU83" s="137"/>
      <c r="DV83" s="137"/>
      <c r="DW83" s="137"/>
      <c r="DX83" s="137"/>
      <c r="DY83" s="137"/>
      <c r="DZ83" s="137"/>
      <c r="EA83" s="137"/>
      <c r="EB83" s="137"/>
      <c r="EC83" s="137"/>
      <c r="ED83" s="137"/>
      <c r="EE83" s="137"/>
      <c r="EF83" s="137"/>
      <c r="EG83" s="137"/>
      <c r="EH83" s="137"/>
      <c r="EI83" s="137"/>
      <c r="EJ83" s="137"/>
      <c r="EK83" s="137"/>
      <c r="EL83" s="137"/>
      <c r="EM83" s="137"/>
      <c r="EN83" s="137"/>
      <c r="EO83" s="137"/>
      <c r="EP83" s="137"/>
      <c r="EQ83" s="137"/>
      <c r="ER83" s="137"/>
      <c r="ES83" s="137"/>
      <c r="ET83" s="137"/>
      <c r="EU83" s="137"/>
      <c r="EV83" s="137"/>
      <c r="EW83" s="137"/>
      <c r="EX83" s="137"/>
      <c r="EY83" s="137"/>
      <c r="EZ83" s="137"/>
      <c r="FA83" s="137"/>
      <c r="FB83" s="137"/>
      <c r="FC83" s="137"/>
      <c r="FD83" s="137"/>
      <c r="FE83" s="137"/>
      <c r="FF83" s="137"/>
      <c r="FG83" s="137"/>
      <c r="FH83" s="137"/>
      <c r="FI83" s="137"/>
      <c r="FJ83" s="137"/>
      <c r="FK83" s="137"/>
      <c r="FL83" s="137"/>
      <c r="FM83" s="137"/>
      <c r="FN83" s="137"/>
      <c r="FO83" s="137"/>
      <c r="FP83" s="137"/>
      <c r="FQ83" s="137"/>
      <c r="FR83" s="137"/>
      <c r="FS83" s="137"/>
      <c r="FT83" s="137"/>
      <c r="FU83" s="137"/>
      <c r="FV83" s="137"/>
      <c r="FW83" s="137"/>
      <c r="FX83" s="137"/>
      <c r="FY83" s="137"/>
      <c r="FZ83" s="137"/>
      <c r="GA83" s="137"/>
      <c r="GB83" s="137"/>
      <c r="GC83" s="137"/>
      <c r="GD83" s="137"/>
      <c r="GE83" s="137"/>
      <c r="GF83" s="137"/>
      <c r="GG83" s="137"/>
      <c r="GH83" s="137"/>
      <c r="GI83" s="137"/>
      <c r="GJ83" s="137"/>
      <c r="GK83" s="137"/>
      <c r="GL83" s="137"/>
      <c r="GM83" s="137"/>
      <c r="GN83" s="137"/>
      <c r="GO83" s="137"/>
      <c r="GP83" s="137"/>
      <c r="GQ83" s="137"/>
      <c r="GR83" s="137"/>
      <c r="GS83" s="137"/>
      <c r="GT83" s="137"/>
      <c r="GU83" s="137"/>
      <c r="GV83" s="137"/>
      <c r="GW83" s="137"/>
      <c r="GX83" s="137"/>
      <c r="GY83" s="137"/>
      <c r="GZ83" s="137"/>
      <c r="HA83" s="137"/>
      <c r="HB83" s="137"/>
      <c r="HC83" s="137"/>
      <c r="HD83" s="137"/>
      <c r="HE83" s="137"/>
      <c r="HF83" s="137"/>
    </row>
    <row r="84" spans="1:214" s="75" customFormat="1" ht="32.25" customHeight="1" x14ac:dyDescent="0.25">
      <c r="A84" s="403"/>
      <c r="B84" s="414"/>
      <c r="C84" s="127" t="s">
        <v>834</v>
      </c>
      <c r="D84" s="128" t="s">
        <v>835</v>
      </c>
      <c r="E84" s="129" t="s">
        <v>662</v>
      </c>
      <c r="F84" s="129"/>
      <c r="G84" s="205" t="str">
        <f>IFERROR(IF(OR(ISBLANK(Insumos!F127),ISBLANK(Insumos!F129))=TRUE,"-",(Insumos!F127/Insumos!F129)*100),"-")</f>
        <v>-</v>
      </c>
      <c r="H84" s="195">
        <v>100</v>
      </c>
      <c r="I84" s="127" t="s">
        <v>663</v>
      </c>
      <c r="J84" s="279"/>
      <c r="K84" s="137"/>
      <c r="L84" s="137"/>
      <c r="M84" s="137"/>
      <c r="N84" s="137"/>
      <c r="O84" s="137"/>
      <c r="P84" s="137"/>
      <c r="Q84" s="137"/>
      <c r="R84" s="137"/>
      <c r="S84" s="137"/>
      <c r="T84" s="137"/>
      <c r="U84" s="137"/>
      <c r="V84" s="137"/>
      <c r="W84" s="137"/>
      <c r="X84" s="137"/>
      <c r="Y84" s="137"/>
      <c r="Z84" s="137"/>
      <c r="AA84" s="137"/>
      <c r="AB84" s="137"/>
      <c r="AC84" s="137"/>
      <c r="AD84" s="137"/>
      <c r="AE84" s="137"/>
      <c r="AF84" s="137"/>
      <c r="AG84" s="137"/>
      <c r="AH84" s="137"/>
      <c r="AI84" s="137"/>
      <c r="AJ84" s="137"/>
      <c r="AK84" s="137"/>
      <c r="AL84" s="137"/>
      <c r="AM84" s="137"/>
      <c r="AN84" s="137"/>
      <c r="AO84" s="137"/>
      <c r="AP84" s="137"/>
      <c r="AQ84" s="137"/>
      <c r="AR84" s="137"/>
      <c r="AS84" s="137"/>
      <c r="AT84" s="137"/>
      <c r="AU84" s="137"/>
      <c r="AV84" s="137"/>
      <c r="AW84" s="137"/>
      <c r="AX84" s="137"/>
      <c r="AY84" s="137"/>
      <c r="AZ84" s="137"/>
      <c r="BA84" s="137"/>
      <c r="BB84" s="137"/>
      <c r="BC84" s="137"/>
      <c r="BD84" s="137"/>
      <c r="BE84" s="137"/>
      <c r="BF84" s="137"/>
      <c r="BG84" s="137"/>
      <c r="BH84" s="137"/>
      <c r="BI84" s="137"/>
      <c r="BJ84" s="137"/>
      <c r="BK84" s="137"/>
      <c r="BL84" s="137"/>
      <c r="BM84" s="137"/>
      <c r="BN84" s="137"/>
      <c r="BO84" s="137"/>
      <c r="BP84" s="137"/>
      <c r="BQ84" s="137"/>
      <c r="BR84" s="137"/>
      <c r="BS84" s="137"/>
      <c r="BT84" s="137"/>
      <c r="BU84" s="137"/>
      <c r="BV84" s="137"/>
      <c r="BW84" s="137"/>
      <c r="BX84" s="137"/>
      <c r="BY84" s="137"/>
      <c r="BZ84" s="137"/>
      <c r="CA84" s="137"/>
      <c r="CB84" s="137"/>
      <c r="CC84" s="137"/>
      <c r="CD84" s="137"/>
      <c r="CE84" s="137"/>
      <c r="CF84" s="137"/>
      <c r="CG84" s="137"/>
      <c r="CH84" s="137"/>
      <c r="CI84" s="137"/>
      <c r="CJ84" s="137"/>
      <c r="CK84" s="137"/>
      <c r="CL84" s="137"/>
      <c r="CM84" s="137"/>
      <c r="CN84" s="137"/>
      <c r="CO84" s="137"/>
      <c r="CP84" s="137"/>
      <c r="CQ84" s="137"/>
      <c r="CR84" s="137"/>
      <c r="CS84" s="137"/>
      <c r="CT84" s="137"/>
      <c r="CU84" s="137"/>
      <c r="CV84" s="137"/>
      <c r="CW84" s="137"/>
      <c r="CX84" s="137"/>
      <c r="CY84" s="137"/>
      <c r="CZ84" s="137"/>
      <c r="DA84" s="137"/>
      <c r="DB84" s="137"/>
      <c r="DC84" s="137"/>
      <c r="DD84" s="137"/>
      <c r="DE84" s="137"/>
      <c r="DF84" s="137"/>
      <c r="DG84" s="137"/>
      <c r="DH84" s="137"/>
      <c r="DI84" s="137"/>
      <c r="DJ84" s="137"/>
      <c r="DK84" s="137"/>
      <c r="DL84" s="137"/>
      <c r="DM84" s="137"/>
      <c r="DN84" s="137"/>
      <c r="DO84" s="137"/>
      <c r="DP84" s="137"/>
      <c r="DQ84" s="137"/>
      <c r="DR84" s="137"/>
      <c r="DS84" s="137"/>
      <c r="DT84" s="137"/>
      <c r="DU84" s="137"/>
      <c r="DV84" s="137"/>
      <c r="DW84" s="137"/>
      <c r="DX84" s="137"/>
      <c r="DY84" s="137"/>
      <c r="DZ84" s="137"/>
      <c r="EA84" s="137"/>
      <c r="EB84" s="137"/>
      <c r="EC84" s="137"/>
      <c r="ED84" s="137"/>
      <c r="EE84" s="137"/>
      <c r="EF84" s="137"/>
      <c r="EG84" s="137"/>
      <c r="EH84" s="137"/>
      <c r="EI84" s="137"/>
      <c r="EJ84" s="137"/>
      <c r="EK84" s="137"/>
      <c r="EL84" s="137"/>
      <c r="EM84" s="137"/>
      <c r="EN84" s="137"/>
      <c r="EO84" s="137"/>
      <c r="EP84" s="137"/>
      <c r="EQ84" s="137"/>
      <c r="ER84" s="137"/>
      <c r="ES84" s="137"/>
      <c r="ET84" s="137"/>
      <c r="EU84" s="137"/>
      <c r="EV84" s="137"/>
      <c r="EW84" s="137"/>
      <c r="EX84" s="137"/>
      <c r="EY84" s="137"/>
      <c r="EZ84" s="137"/>
      <c r="FA84" s="137"/>
      <c r="FB84" s="137"/>
      <c r="FC84" s="137"/>
      <c r="FD84" s="137"/>
      <c r="FE84" s="137"/>
      <c r="FF84" s="137"/>
      <c r="FG84" s="137"/>
      <c r="FH84" s="137"/>
      <c r="FI84" s="137"/>
      <c r="FJ84" s="137"/>
      <c r="FK84" s="137"/>
      <c r="FL84" s="137"/>
      <c r="FM84" s="137"/>
      <c r="FN84" s="137"/>
      <c r="FO84" s="137"/>
      <c r="FP84" s="137"/>
      <c r="FQ84" s="137"/>
      <c r="FR84" s="137"/>
      <c r="FS84" s="137"/>
      <c r="FT84" s="137"/>
      <c r="FU84" s="137"/>
      <c r="FV84" s="137"/>
      <c r="FW84" s="137"/>
      <c r="FX84" s="137"/>
      <c r="FY84" s="137"/>
      <c r="FZ84" s="137"/>
      <c r="GA84" s="137"/>
      <c r="GB84" s="137"/>
      <c r="GC84" s="137"/>
      <c r="GD84" s="137"/>
      <c r="GE84" s="137"/>
      <c r="GF84" s="137"/>
      <c r="GG84" s="137"/>
      <c r="GH84" s="137"/>
      <c r="GI84" s="137"/>
      <c r="GJ84" s="137"/>
      <c r="GK84" s="137"/>
      <c r="GL84" s="137"/>
      <c r="GM84" s="137"/>
      <c r="GN84" s="137"/>
      <c r="GO84" s="137"/>
      <c r="GP84" s="137"/>
      <c r="GQ84" s="137"/>
      <c r="GR84" s="137"/>
      <c r="GS84" s="137"/>
      <c r="GT84" s="137"/>
      <c r="GU84" s="137"/>
      <c r="GV84" s="137"/>
      <c r="GW84" s="137"/>
      <c r="GX84" s="137"/>
      <c r="GY84" s="137"/>
      <c r="GZ84" s="137"/>
      <c r="HA84" s="137"/>
      <c r="HB84" s="137"/>
      <c r="HC84" s="137"/>
      <c r="HD84" s="137"/>
      <c r="HE84" s="137"/>
      <c r="HF84" s="137"/>
    </row>
    <row r="85" spans="1:214" s="75" customFormat="1" ht="36" customHeight="1" x14ac:dyDescent="0.25">
      <c r="A85" s="403"/>
      <c r="B85" s="414"/>
      <c r="C85" s="127" t="s">
        <v>836</v>
      </c>
      <c r="D85" s="128" t="s">
        <v>837</v>
      </c>
      <c r="E85" s="129" t="s">
        <v>473</v>
      </c>
      <c r="F85" s="129"/>
      <c r="G85" s="208" t="str">
        <f>IF(ISBLANK(Insumos!F132)=TRUE,"-",Insumos!F132)</f>
        <v>-</v>
      </c>
      <c r="H85" s="210" t="str">
        <f>IF(ISBLANK(Insumos!F130)=TRUE,"-",Insumos!F130)</f>
        <v>-</v>
      </c>
      <c r="I85" s="149"/>
      <c r="J85" s="280"/>
      <c r="K85" s="137"/>
      <c r="L85" s="137"/>
      <c r="M85" s="137"/>
      <c r="N85" s="137"/>
      <c r="O85" s="137"/>
      <c r="P85" s="137"/>
      <c r="Q85" s="137"/>
      <c r="R85" s="137"/>
      <c r="S85" s="137"/>
      <c r="T85" s="137"/>
      <c r="U85" s="137"/>
      <c r="V85" s="137"/>
      <c r="W85" s="137"/>
      <c r="X85" s="137"/>
      <c r="Y85" s="137"/>
      <c r="Z85" s="137"/>
      <c r="AA85" s="137"/>
      <c r="AB85" s="137"/>
      <c r="AC85" s="137"/>
      <c r="AD85" s="137"/>
      <c r="AE85" s="137"/>
      <c r="AF85" s="137"/>
      <c r="AG85" s="137"/>
      <c r="AH85" s="137"/>
      <c r="AI85" s="137"/>
      <c r="AJ85" s="137"/>
      <c r="AK85" s="137"/>
      <c r="AL85" s="137"/>
      <c r="AM85" s="137"/>
      <c r="AN85" s="137"/>
      <c r="AO85" s="137"/>
      <c r="AP85" s="137"/>
      <c r="AQ85" s="137"/>
      <c r="AR85" s="137"/>
      <c r="AS85" s="137"/>
      <c r="AT85" s="137"/>
      <c r="AU85" s="137"/>
      <c r="AV85" s="137"/>
      <c r="AW85" s="137"/>
      <c r="AX85" s="137"/>
      <c r="AY85" s="137"/>
      <c r="AZ85" s="137"/>
      <c r="BA85" s="137"/>
      <c r="BB85" s="137"/>
      <c r="BC85" s="137"/>
      <c r="BD85" s="137"/>
      <c r="BE85" s="137"/>
      <c r="BF85" s="137"/>
      <c r="BG85" s="137"/>
      <c r="BH85" s="137"/>
      <c r="BI85" s="137"/>
      <c r="BJ85" s="137"/>
      <c r="BK85" s="137"/>
      <c r="BL85" s="137"/>
      <c r="BM85" s="137"/>
      <c r="BN85" s="137"/>
      <c r="BO85" s="137"/>
      <c r="BP85" s="137"/>
      <c r="BQ85" s="137"/>
      <c r="BR85" s="137"/>
      <c r="BS85" s="137"/>
      <c r="BT85" s="137"/>
      <c r="BU85" s="137"/>
      <c r="BV85" s="137"/>
      <c r="BW85" s="137"/>
      <c r="BX85" s="137"/>
      <c r="BY85" s="137"/>
      <c r="BZ85" s="137"/>
      <c r="CA85" s="137"/>
      <c r="CB85" s="137"/>
      <c r="CC85" s="137"/>
      <c r="CD85" s="137"/>
      <c r="CE85" s="137"/>
      <c r="CF85" s="137"/>
      <c r="CG85" s="137"/>
      <c r="CH85" s="137"/>
      <c r="CI85" s="137"/>
      <c r="CJ85" s="137"/>
      <c r="CK85" s="137"/>
      <c r="CL85" s="137"/>
      <c r="CM85" s="137"/>
      <c r="CN85" s="137"/>
      <c r="CO85" s="137"/>
      <c r="CP85" s="137"/>
      <c r="CQ85" s="137"/>
      <c r="CR85" s="137"/>
      <c r="CS85" s="137"/>
      <c r="CT85" s="137"/>
      <c r="CU85" s="137"/>
      <c r="CV85" s="137"/>
      <c r="CW85" s="137"/>
      <c r="CX85" s="137"/>
      <c r="CY85" s="137"/>
      <c r="CZ85" s="137"/>
      <c r="DA85" s="137"/>
      <c r="DB85" s="137"/>
      <c r="DC85" s="137"/>
      <c r="DD85" s="137"/>
      <c r="DE85" s="137"/>
      <c r="DF85" s="137"/>
      <c r="DG85" s="137"/>
      <c r="DH85" s="137"/>
      <c r="DI85" s="137"/>
      <c r="DJ85" s="137"/>
      <c r="DK85" s="137"/>
      <c r="DL85" s="137"/>
      <c r="DM85" s="137"/>
      <c r="DN85" s="137"/>
      <c r="DO85" s="137"/>
      <c r="DP85" s="137"/>
      <c r="DQ85" s="137"/>
      <c r="DR85" s="137"/>
      <c r="DS85" s="137"/>
      <c r="DT85" s="137"/>
      <c r="DU85" s="137"/>
      <c r="DV85" s="137"/>
      <c r="DW85" s="137"/>
      <c r="DX85" s="137"/>
      <c r="DY85" s="137"/>
      <c r="DZ85" s="137"/>
      <c r="EA85" s="137"/>
      <c r="EB85" s="137"/>
      <c r="EC85" s="137"/>
      <c r="ED85" s="137"/>
      <c r="EE85" s="137"/>
      <c r="EF85" s="137"/>
      <c r="EG85" s="137"/>
      <c r="EH85" s="137"/>
      <c r="EI85" s="137"/>
      <c r="EJ85" s="137"/>
      <c r="EK85" s="137"/>
      <c r="EL85" s="137"/>
      <c r="EM85" s="137"/>
      <c r="EN85" s="137"/>
      <c r="EO85" s="137"/>
      <c r="EP85" s="137"/>
      <c r="EQ85" s="137"/>
      <c r="ER85" s="137"/>
      <c r="ES85" s="137"/>
      <c r="ET85" s="137"/>
      <c r="EU85" s="137"/>
      <c r="EV85" s="137"/>
      <c r="EW85" s="137"/>
      <c r="EX85" s="137"/>
      <c r="EY85" s="137"/>
      <c r="EZ85" s="137"/>
      <c r="FA85" s="137"/>
      <c r="FB85" s="137"/>
      <c r="FC85" s="137"/>
      <c r="FD85" s="137"/>
      <c r="FE85" s="137"/>
      <c r="FF85" s="137"/>
      <c r="FG85" s="137"/>
      <c r="FH85" s="137"/>
      <c r="FI85" s="137"/>
      <c r="FJ85" s="137"/>
      <c r="FK85" s="137"/>
      <c r="FL85" s="137"/>
      <c r="FM85" s="137"/>
      <c r="FN85" s="137"/>
      <c r="FO85" s="137"/>
      <c r="FP85" s="137"/>
      <c r="FQ85" s="137"/>
      <c r="FR85" s="137"/>
      <c r="FS85" s="137"/>
      <c r="FT85" s="137"/>
      <c r="FU85" s="137"/>
      <c r="FV85" s="137"/>
      <c r="FW85" s="137"/>
      <c r="FX85" s="137"/>
      <c r="FY85" s="137"/>
      <c r="FZ85" s="137"/>
      <c r="GA85" s="137"/>
      <c r="GB85" s="137"/>
      <c r="GC85" s="137"/>
      <c r="GD85" s="137"/>
      <c r="GE85" s="137"/>
      <c r="GF85" s="137"/>
      <c r="GG85" s="137"/>
      <c r="GH85" s="137"/>
      <c r="GI85" s="137"/>
      <c r="GJ85" s="137"/>
      <c r="GK85" s="137"/>
      <c r="GL85" s="137"/>
      <c r="GM85" s="137"/>
      <c r="GN85" s="137"/>
      <c r="GO85" s="137"/>
      <c r="GP85" s="137"/>
      <c r="GQ85" s="137"/>
      <c r="GR85" s="137"/>
      <c r="GS85" s="137"/>
      <c r="GT85" s="137"/>
      <c r="GU85" s="137"/>
      <c r="GV85" s="137"/>
      <c r="GW85" s="137"/>
      <c r="GX85" s="137"/>
      <c r="GY85" s="137"/>
      <c r="GZ85" s="137"/>
      <c r="HA85" s="137"/>
      <c r="HB85" s="137"/>
      <c r="HC85" s="137"/>
      <c r="HD85" s="137"/>
      <c r="HE85" s="137"/>
      <c r="HF85" s="137"/>
    </row>
    <row r="86" spans="1:214" s="75" customFormat="1" ht="32.25" customHeight="1" x14ac:dyDescent="0.25">
      <c r="A86" s="403"/>
      <c r="B86" s="415"/>
      <c r="C86" s="127" t="s">
        <v>838</v>
      </c>
      <c r="D86" s="128" t="s">
        <v>839</v>
      </c>
      <c r="E86" s="129" t="s">
        <v>473</v>
      </c>
      <c r="F86" s="129"/>
      <c r="G86" s="209" t="str">
        <f>IF(ISBLANK(Insumos!F133)=TRUE,"-",Insumos!F133)</f>
        <v>-</v>
      </c>
      <c r="H86" s="211" t="str">
        <f>IF(ISBLANK(Insumos!F131)=TRUE,"-",Insumos!F131)</f>
        <v>-</v>
      </c>
      <c r="I86" s="150"/>
      <c r="J86" s="281"/>
      <c r="K86" s="137"/>
      <c r="L86" s="137"/>
      <c r="M86" s="137"/>
      <c r="N86" s="137"/>
      <c r="O86" s="137"/>
      <c r="P86" s="137"/>
      <c r="Q86" s="137"/>
      <c r="R86" s="137"/>
      <c r="S86" s="137"/>
      <c r="T86" s="137"/>
      <c r="U86" s="137"/>
      <c r="V86" s="137"/>
      <c r="W86" s="137"/>
      <c r="X86" s="137"/>
      <c r="Y86" s="137"/>
      <c r="Z86" s="137"/>
      <c r="AA86" s="137"/>
      <c r="AB86" s="137"/>
      <c r="AC86" s="137"/>
      <c r="AD86" s="137"/>
      <c r="AE86" s="137"/>
      <c r="AF86" s="137"/>
      <c r="AG86" s="137"/>
      <c r="AH86" s="137"/>
      <c r="AI86" s="137"/>
      <c r="AJ86" s="137"/>
      <c r="AK86" s="137"/>
      <c r="AL86" s="137"/>
      <c r="AM86" s="137"/>
      <c r="AN86" s="137"/>
      <c r="AO86" s="137"/>
      <c r="AP86" s="137"/>
      <c r="AQ86" s="137"/>
      <c r="AR86" s="137"/>
      <c r="AS86" s="137"/>
      <c r="AT86" s="137"/>
      <c r="AU86" s="137"/>
      <c r="AV86" s="137"/>
      <c r="AW86" s="137"/>
      <c r="AX86" s="137"/>
      <c r="AY86" s="137"/>
      <c r="AZ86" s="137"/>
      <c r="BA86" s="137"/>
      <c r="BB86" s="137"/>
      <c r="BC86" s="137"/>
      <c r="BD86" s="137"/>
      <c r="BE86" s="137"/>
      <c r="BF86" s="137"/>
      <c r="BG86" s="137"/>
      <c r="BH86" s="137"/>
      <c r="BI86" s="137"/>
      <c r="BJ86" s="137"/>
      <c r="BK86" s="137"/>
      <c r="BL86" s="137"/>
      <c r="BM86" s="137"/>
      <c r="BN86" s="137"/>
      <c r="BO86" s="137"/>
      <c r="BP86" s="137"/>
      <c r="BQ86" s="137"/>
      <c r="BR86" s="137"/>
      <c r="BS86" s="137"/>
      <c r="BT86" s="137"/>
      <c r="BU86" s="137"/>
      <c r="BV86" s="137"/>
      <c r="BW86" s="137"/>
      <c r="BX86" s="137"/>
      <c r="BY86" s="137"/>
      <c r="BZ86" s="137"/>
      <c r="CA86" s="137"/>
      <c r="CB86" s="137"/>
      <c r="CC86" s="137"/>
      <c r="CD86" s="137"/>
      <c r="CE86" s="137"/>
      <c r="CF86" s="137"/>
      <c r="CG86" s="137"/>
      <c r="CH86" s="137"/>
      <c r="CI86" s="137"/>
      <c r="CJ86" s="137"/>
      <c r="CK86" s="137"/>
      <c r="CL86" s="137"/>
      <c r="CM86" s="137"/>
      <c r="CN86" s="137"/>
      <c r="CO86" s="137"/>
      <c r="CP86" s="137"/>
      <c r="CQ86" s="137"/>
      <c r="CR86" s="137"/>
      <c r="CS86" s="137"/>
      <c r="CT86" s="137"/>
      <c r="CU86" s="137"/>
      <c r="CV86" s="137"/>
      <c r="CW86" s="137"/>
      <c r="CX86" s="137"/>
      <c r="CY86" s="137"/>
      <c r="CZ86" s="137"/>
      <c r="DA86" s="137"/>
      <c r="DB86" s="137"/>
      <c r="DC86" s="137"/>
      <c r="DD86" s="137"/>
      <c r="DE86" s="137"/>
      <c r="DF86" s="137"/>
      <c r="DG86" s="137"/>
      <c r="DH86" s="137"/>
      <c r="DI86" s="137"/>
      <c r="DJ86" s="137"/>
      <c r="DK86" s="137"/>
      <c r="DL86" s="137"/>
      <c r="DM86" s="137"/>
      <c r="DN86" s="137"/>
      <c r="DO86" s="137"/>
      <c r="DP86" s="137"/>
      <c r="DQ86" s="137"/>
      <c r="DR86" s="137"/>
      <c r="DS86" s="137"/>
      <c r="DT86" s="137"/>
      <c r="DU86" s="137"/>
      <c r="DV86" s="137"/>
      <c r="DW86" s="137"/>
      <c r="DX86" s="137"/>
      <c r="DY86" s="137"/>
      <c r="DZ86" s="137"/>
      <c r="EA86" s="137"/>
      <c r="EB86" s="137"/>
      <c r="EC86" s="137"/>
      <c r="ED86" s="137"/>
      <c r="EE86" s="137"/>
      <c r="EF86" s="137"/>
      <c r="EG86" s="137"/>
      <c r="EH86" s="137"/>
      <c r="EI86" s="137"/>
      <c r="EJ86" s="137"/>
      <c r="EK86" s="137"/>
      <c r="EL86" s="137"/>
      <c r="EM86" s="137"/>
      <c r="EN86" s="137"/>
      <c r="EO86" s="137"/>
      <c r="EP86" s="137"/>
      <c r="EQ86" s="137"/>
      <c r="ER86" s="137"/>
      <c r="ES86" s="137"/>
      <c r="ET86" s="137"/>
      <c r="EU86" s="137"/>
      <c r="EV86" s="137"/>
      <c r="EW86" s="137"/>
      <c r="EX86" s="137"/>
      <c r="EY86" s="137"/>
      <c r="EZ86" s="137"/>
      <c r="FA86" s="137"/>
      <c r="FB86" s="137"/>
      <c r="FC86" s="137"/>
      <c r="FD86" s="137"/>
      <c r="FE86" s="137"/>
      <c r="FF86" s="137"/>
      <c r="FG86" s="137"/>
      <c r="FH86" s="137"/>
      <c r="FI86" s="137"/>
      <c r="FJ86" s="137"/>
      <c r="FK86" s="137"/>
      <c r="FL86" s="137"/>
      <c r="FM86" s="137"/>
      <c r="FN86" s="137"/>
      <c r="FO86" s="137"/>
      <c r="FP86" s="137"/>
      <c r="FQ86" s="137"/>
      <c r="FR86" s="137"/>
      <c r="FS86" s="137"/>
      <c r="FT86" s="137"/>
      <c r="FU86" s="137"/>
      <c r="FV86" s="137"/>
      <c r="FW86" s="137"/>
      <c r="FX86" s="137"/>
      <c r="FY86" s="137"/>
      <c r="FZ86" s="137"/>
      <c r="GA86" s="137"/>
      <c r="GB86" s="137"/>
      <c r="GC86" s="137"/>
      <c r="GD86" s="137"/>
      <c r="GE86" s="137"/>
      <c r="GF86" s="137"/>
      <c r="GG86" s="137"/>
      <c r="GH86" s="137"/>
      <c r="GI86" s="137"/>
      <c r="GJ86" s="137"/>
      <c r="GK86" s="137"/>
      <c r="GL86" s="137"/>
      <c r="GM86" s="137"/>
      <c r="GN86" s="137"/>
      <c r="GO86" s="137"/>
      <c r="GP86" s="137"/>
      <c r="GQ86" s="137"/>
      <c r="GR86" s="137"/>
      <c r="GS86" s="137"/>
      <c r="GT86" s="137"/>
      <c r="GU86" s="137"/>
      <c r="GV86" s="137"/>
      <c r="GW86" s="137"/>
      <c r="GX86" s="137"/>
      <c r="GY86" s="137"/>
      <c r="GZ86" s="137"/>
      <c r="HA86" s="137"/>
      <c r="HB86" s="137"/>
      <c r="HC86" s="137"/>
      <c r="HD86" s="137"/>
      <c r="HE86" s="137"/>
      <c r="HF86" s="137"/>
    </row>
    <row r="87" spans="1:214" s="75" customFormat="1" ht="48" customHeight="1" x14ac:dyDescent="0.25">
      <c r="A87" s="403"/>
      <c r="B87" s="134" t="s">
        <v>840</v>
      </c>
      <c r="C87" s="114" t="s">
        <v>841</v>
      </c>
      <c r="D87" s="115" t="s">
        <v>842</v>
      </c>
      <c r="E87" s="116" t="s">
        <v>662</v>
      </c>
      <c r="F87" s="45"/>
      <c r="G87" s="201" t="str">
        <f>IFERROR(IF(OR(ISBLANK(Insumos!F136),ISBLANK(Insumos!F137))=TRUE,"-",(Insumos!F136/Insumos!F137)*100),"-")</f>
        <v>-</v>
      </c>
      <c r="H87" s="196">
        <v>100</v>
      </c>
      <c r="I87" s="148" t="s">
        <v>663</v>
      </c>
      <c r="J87" s="282"/>
      <c r="K87" s="139"/>
      <c r="L87" s="139"/>
      <c r="M87" s="139"/>
      <c r="N87" s="139"/>
      <c r="O87" s="139"/>
      <c r="P87" s="139"/>
      <c r="Q87" s="139"/>
      <c r="R87" s="139"/>
      <c r="S87" s="139"/>
      <c r="T87" s="139"/>
      <c r="U87" s="139"/>
      <c r="V87" s="139"/>
      <c r="W87" s="139"/>
      <c r="X87" s="139"/>
      <c r="Y87" s="139"/>
      <c r="Z87" s="139"/>
      <c r="AA87" s="139"/>
      <c r="AB87" s="139"/>
      <c r="AC87" s="139"/>
      <c r="AD87" s="139"/>
      <c r="AE87" s="139"/>
      <c r="AF87" s="139"/>
      <c r="AG87" s="139"/>
      <c r="AH87" s="139"/>
      <c r="AI87" s="139"/>
      <c r="AJ87" s="139"/>
      <c r="AK87" s="139"/>
      <c r="AL87" s="139"/>
      <c r="AM87" s="139"/>
      <c r="AN87" s="139"/>
      <c r="AO87" s="139"/>
      <c r="AP87" s="139"/>
      <c r="AQ87" s="139"/>
      <c r="AR87" s="139"/>
      <c r="AS87" s="139"/>
      <c r="AT87" s="139"/>
      <c r="AU87" s="139"/>
      <c r="AV87" s="139"/>
      <c r="AW87" s="139"/>
      <c r="AX87" s="139"/>
      <c r="AY87" s="139"/>
      <c r="AZ87" s="139"/>
      <c r="BA87" s="139"/>
      <c r="BB87" s="139"/>
      <c r="BC87" s="139"/>
      <c r="BD87" s="139"/>
      <c r="BE87" s="139"/>
      <c r="BF87" s="139"/>
      <c r="BG87" s="139"/>
      <c r="BH87" s="139"/>
      <c r="BI87" s="139"/>
      <c r="BJ87" s="139"/>
      <c r="BK87" s="139"/>
      <c r="BL87" s="139"/>
      <c r="BM87" s="139"/>
      <c r="BN87" s="139"/>
      <c r="BO87" s="139"/>
      <c r="BP87" s="139"/>
      <c r="BQ87" s="139"/>
      <c r="BR87" s="139"/>
      <c r="BS87" s="139"/>
      <c r="BT87" s="139"/>
      <c r="BU87" s="139"/>
      <c r="BV87" s="139"/>
      <c r="BW87" s="139"/>
      <c r="BX87" s="139"/>
      <c r="BY87" s="139"/>
      <c r="BZ87" s="139"/>
      <c r="CA87" s="139"/>
      <c r="CB87" s="139"/>
      <c r="CC87" s="139"/>
      <c r="CD87" s="139"/>
      <c r="CE87" s="139"/>
      <c r="CF87" s="139"/>
      <c r="CG87" s="139"/>
      <c r="CH87" s="139"/>
      <c r="CI87" s="139"/>
      <c r="CJ87" s="139"/>
      <c r="CK87" s="139"/>
      <c r="CL87" s="139"/>
      <c r="CM87" s="139"/>
      <c r="CN87" s="139"/>
      <c r="CO87" s="139"/>
      <c r="CP87" s="139"/>
      <c r="CQ87" s="139"/>
      <c r="CR87" s="139"/>
      <c r="CS87" s="139"/>
      <c r="CT87" s="139"/>
      <c r="CU87" s="139"/>
      <c r="CV87" s="139"/>
      <c r="CW87" s="139"/>
      <c r="CX87" s="139"/>
      <c r="CY87" s="139"/>
      <c r="CZ87" s="139"/>
      <c r="DA87" s="139"/>
      <c r="DB87" s="139"/>
      <c r="DC87" s="139"/>
      <c r="DD87" s="139"/>
      <c r="DE87" s="139"/>
      <c r="DF87" s="139"/>
      <c r="DG87" s="139"/>
      <c r="DH87" s="139"/>
      <c r="DI87" s="139"/>
      <c r="DJ87" s="139"/>
      <c r="DK87" s="139"/>
      <c r="DL87" s="139"/>
      <c r="DM87" s="139"/>
      <c r="DN87" s="139"/>
      <c r="DO87" s="139"/>
      <c r="DP87" s="139"/>
      <c r="DQ87" s="139"/>
      <c r="DR87" s="139"/>
      <c r="DS87" s="139"/>
      <c r="DT87" s="139"/>
      <c r="DU87" s="139"/>
      <c r="DV87" s="139"/>
      <c r="DW87" s="139"/>
      <c r="DX87" s="139"/>
      <c r="DY87" s="139"/>
      <c r="DZ87" s="139"/>
      <c r="EA87" s="139"/>
      <c r="EB87" s="139"/>
      <c r="EC87" s="139"/>
      <c r="ED87" s="139"/>
      <c r="EE87" s="139"/>
      <c r="EF87" s="139"/>
      <c r="EG87" s="139"/>
      <c r="EH87" s="139"/>
      <c r="EI87" s="139"/>
      <c r="EJ87" s="139"/>
      <c r="EK87" s="139"/>
      <c r="EL87" s="139"/>
      <c r="EM87" s="139"/>
      <c r="EN87" s="139"/>
      <c r="EO87" s="139"/>
      <c r="EP87" s="139"/>
      <c r="EQ87" s="139"/>
      <c r="ER87" s="139"/>
      <c r="ES87" s="139"/>
      <c r="ET87" s="139"/>
      <c r="EU87" s="139"/>
      <c r="EV87" s="139"/>
      <c r="EW87" s="139"/>
      <c r="EX87" s="139"/>
      <c r="EY87" s="139"/>
      <c r="EZ87" s="139"/>
      <c r="FA87" s="139"/>
      <c r="FB87" s="139"/>
      <c r="FC87" s="139"/>
      <c r="FD87" s="139"/>
      <c r="FE87" s="139"/>
      <c r="FF87" s="139"/>
      <c r="FG87" s="139"/>
      <c r="FH87" s="139"/>
      <c r="FI87" s="139"/>
      <c r="FJ87" s="139"/>
      <c r="FK87" s="139"/>
      <c r="FL87" s="139"/>
      <c r="FM87" s="139"/>
      <c r="FN87" s="139"/>
      <c r="FO87" s="139"/>
      <c r="FP87" s="139"/>
      <c r="FQ87" s="139"/>
      <c r="FR87" s="139"/>
      <c r="FS87" s="139"/>
      <c r="FT87" s="139"/>
      <c r="FU87" s="139"/>
      <c r="FV87" s="139"/>
      <c r="FW87" s="139"/>
      <c r="FX87" s="139"/>
      <c r="FY87" s="139"/>
      <c r="FZ87" s="139"/>
      <c r="GA87" s="139"/>
      <c r="GB87" s="139"/>
      <c r="GC87" s="139"/>
      <c r="GD87" s="139"/>
      <c r="GE87" s="139"/>
      <c r="GF87" s="139"/>
      <c r="GG87" s="139"/>
      <c r="GH87" s="139"/>
      <c r="GI87" s="139"/>
      <c r="GJ87" s="139"/>
      <c r="GK87" s="139"/>
      <c r="GL87" s="139"/>
      <c r="GM87" s="139"/>
      <c r="GN87" s="139"/>
      <c r="GO87" s="139"/>
      <c r="GP87" s="139"/>
      <c r="GQ87" s="139"/>
      <c r="GR87" s="139"/>
      <c r="GS87" s="139"/>
      <c r="GT87" s="139"/>
      <c r="GU87" s="139"/>
      <c r="GV87" s="139"/>
      <c r="GW87" s="139"/>
      <c r="GX87" s="139"/>
      <c r="GY87" s="139"/>
      <c r="GZ87" s="139"/>
      <c r="HA87" s="139"/>
      <c r="HB87" s="139"/>
      <c r="HC87" s="139"/>
      <c r="HD87" s="139"/>
      <c r="HE87" s="139"/>
      <c r="HF87" s="139"/>
    </row>
    <row r="88" spans="1:214" s="25" customFormat="1" ht="36" customHeight="1" x14ac:dyDescent="0.25">
      <c r="A88" s="403"/>
      <c r="B88" s="407" t="s">
        <v>843</v>
      </c>
      <c r="C88" s="102" t="s">
        <v>844</v>
      </c>
      <c r="D88" s="103" t="s">
        <v>845</v>
      </c>
      <c r="E88" s="104" t="s">
        <v>662</v>
      </c>
      <c r="F88" s="104"/>
      <c r="G88" s="206" t="str">
        <f>IFERROR(IF(OR(ISBLANK(Insumos!F138),ISBLANK(Insumos!F139))=TRUE,"-",Insumos!F139/Insumos!F138*100),"-")</f>
        <v>-</v>
      </c>
      <c r="H88" s="197">
        <v>100</v>
      </c>
      <c r="I88" s="105" t="s">
        <v>663</v>
      </c>
      <c r="J88" s="283"/>
      <c r="K88" s="139"/>
      <c r="L88" s="139"/>
      <c r="M88" s="139"/>
      <c r="N88" s="139"/>
      <c r="O88" s="139"/>
      <c r="P88" s="139"/>
      <c r="Q88" s="139"/>
      <c r="R88" s="139"/>
      <c r="S88" s="139"/>
      <c r="T88" s="139"/>
      <c r="U88" s="139"/>
      <c r="V88" s="139"/>
      <c r="W88" s="139"/>
      <c r="X88" s="139"/>
      <c r="Y88" s="139"/>
      <c r="Z88" s="139"/>
      <c r="AA88" s="139"/>
      <c r="AB88" s="139"/>
      <c r="AC88" s="139"/>
      <c r="AD88" s="139"/>
      <c r="AE88" s="139"/>
      <c r="AF88" s="139"/>
      <c r="AG88" s="139"/>
      <c r="AH88" s="139"/>
      <c r="AI88" s="139"/>
      <c r="AJ88" s="139"/>
      <c r="AK88" s="139"/>
      <c r="AL88" s="139"/>
      <c r="AM88" s="139"/>
      <c r="AN88" s="139"/>
      <c r="AO88" s="139"/>
      <c r="AP88" s="139"/>
      <c r="AQ88" s="139"/>
      <c r="AR88" s="139"/>
      <c r="AS88" s="139"/>
      <c r="AT88" s="139"/>
      <c r="AU88" s="139"/>
      <c r="AV88" s="139"/>
      <c r="AW88" s="139"/>
      <c r="AX88" s="139"/>
      <c r="AY88" s="139"/>
      <c r="AZ88" s="139"/>
      <c r="BA88" s="139"/>
      <c r="BB88" s="139"/>
      <c r="BC88" s="139"/>
      <c r="BD88" s="139"/>
      <c r="BE88" s="139"/>
      <c r="BF88" s="139"/>
      <c r="BG88" s="139"/>
      <c r="BH88" s="139"/>
      <c r="BI88" s="139"/>
      <c r="BJ88" s="139"/>
      <c r="BK88" s="139"/>
      <c r="BL88" s="139"/>
      <c r="BM88" s="139"/>
      <c r="BN88" s="139"/>
      <c r="BO88" s="139"/>
      <c r="BP88" s="139"/>
      <c r="BQ88" s="139"/>
      <c r="BR88" s="139"/>
      <c r="BS88" s="139"/>
      <c r="BT88" s="139"/>
      <c r="BU88" s="139"/>
      <c r="BV88" s="139"/>
      <c r="BW88" s="139"/>
      <c r="BX88" s="139"/>
      <c r="BY88" s="139"/>
      <c r="BZ88" s="139"/>
      <c r="CA88" s="139"/>
      <c r="CB88" s="139"/>
      <c r="CC88" s="139"/>
      <c r="CD88" s="139"/>
      <c r="CE88" s="139"/>
      <c r="CF88" s="139"/>
      <c r="CG88" s="139"/>
      <c r="CH88" s="139"/>
      <c r="CI88" s="139"/>
      <c r="CJ88" s="139"/>
      <c r="CK88" s="139"/>
      <c r="CL88" s="139"/>
      <c r="CM88" s="139"/>
      <c r="CN88" s="139"/>
      <c r="CO88" s="139"/>
      <c r="CP88" s="139"/>
      <c r="CQ88" s="139"/>
      <c r="CR88" s="139"/>
      <c r="CS88" s="139"/>
      <c r="CT88" s="139"/>
      <c r="CU88" s="139"/>
      <c r="CV88" s="139"/>
      <c r="CW88" s="139"/>
      <c r="CX88" s="139"/>
      <c r="CY88" s="139"/>
      <c r="CZ88" s="139"/>
      <c r="DA88" s="139"/>
      <c r="DB88" s="139"/>
      <c r="DC88" s="139"/>
      <c r="DD88" s="139"/>
      <c r="DE88" s="139"/>
      <c r="DF88" s="139"/>
      <c r="DG88" s="139"/>
      <c r="DH88" s="139"/>
      <c r="DI88" s="139"/>
      <c r="DJ88" s="139"/>
      <c r="DK88" s="139"/>
      <c r="DL88" s="139"/>
      <c r="DM88" s="139"/>
      <c r="DN88" s="139"/>
      <c r="DO88" s="139"/>
      <c r="DP88" s="139"/>
      <c r="DQ88" s="139"/>
      <c r="DR88" s="139"/>
      <c r="DS88" s="139"/>
      <c r="DT88" s="139"/>
      <c r="DU88" s="139"/>
      <c r="DV88" s="139"/>
      <c r="DW88" s="139"/>
      <c r="DX88" s="139"/>
      <c r="DY88" s="139"/>
      <c r="DZ88" s="139"/>
      <c r="EA88" s="139"/>
      <c r="EB88" s="139"/>
      <c r="EC88" s="139"/>
      <c r="ED88" s="139"/>
      <c r="EE88" s="139"/>
      <c r="EF88" s="139"/>
      <c r="EG88" s="139"/>
      <c r="EH88" s="139"/>
      <c r="EI88" s="139"/>
      <c r="EJ88" s="139"/>
      <c r="EK88" s="139"/>
      <c r="EL88" s="139"/>
      <c r="EM88" s="139"/>
      <c r="EN88" s="139"/>
      <c r="EO88" s="139"/>
      <c r="EP88" s="139"/>
      <c r="EQ88" s="139"/>
      <c r="ER88" s="139"/>
      <c r="ES88" s="139"/>
      <c r="ET88" s="139"/>
      <c r="EU88" s="139"/>
      <c r="EV88" s="139"/>
      <c r="EW88" s="139"/>
      <c r="EX88" s="139"/>
      <c r="EY88" s="139"/>
      <c r="EZ88" s="139"/>
      <c r="FA88" s="139"/>
      <c r="FB88" s="139"/>
      <c r="FC88" s="139"/>
      <c r="FD88" s="139"/>
      <c r="FE88" s="139"/>
      <c r="FF88" s="139"/>
      <c r="FG88" s="139"/>
      <c r="FH88" s="139"/>
      <c r="FI88" s="139"/>
      <c r="FJ88" s="139"/>
      <c r="FK88" s="139"/>
      <c r="FL88" s="139"/>
      <c r="FM88" s="139"/>
      <c r="FN88" s="139"/>
      <c r="FO88" s="139"/>
      <c r="FP88" s="139"/>
      <c r="FQ88" s="139"/>
      <c r="FR88" s="139"/>
      <c r="FS88" s="139"/>
      <c r="FT88" s="139"/>
      <c r="FU88" s="139"/>
      <c r="FV88" s="139"/>
      <c r="FW88" s="139"/>
      <c r="FX88" s="139"/>
      <c r="FY88" s="139"/>
      <c r="FZ88" s="139"/>
      <c r="GA88" s="139"/>
      <c r="GB88" s="139"/>
      <c r="GC88" s="139"/>
      <c r="GD88" s="139"/>
      <c r="GE88" s="139"/>
      <c r="GF88" s="139"/>
      <c r="GG88" s="139"/>
      <c r="GH88" s="139"/>
      <c r="GI88" s="139"/>
      <c r="GJ88" s="139"/>
      <c r="GK88" s="139"/>
      <c r="GL88" s="139"/>
      <c r="GM88" s="139"/>
      <c r="GN88" s="139"/>
      <c r="GO88" s="139"/>
      <c r="GP88" s="139"/>
      <c r="GQ88" s="139"/>
      <c r="GR88" s="139"/>
      <c r="GS88" s="139"/>
      <c r="GT88" s="139"/>
      <c r="GU88" s="139"/>
      <c r="GV88" s="139"/>
      <c r="GW88" s="139"/>
      <c r="GX88" s="139"/>
      <c r="GY88" s="139"/>
      <c r="GZ88" s="139"/>
      <c r="HA88" s="139"/>
      <c r="HB88" s="139"/>
      <c r="HC88" s="139"/>
      <c r="HD88" s="139"/>
      <c r="HE88" s="139"/>
      <c r="HF88" s="139"/>
    </row>
    <row r="89" spans="1:214" s="25" customFormat="1" ht="30.75" customHeight="1" x14ac:dyDescent="0.25">
      <c r="A89" s="403"/>
      <c r="B89" s="407"/>
      <c r="C89" s="102" t="s">
        <v>846</v>
      </c>
      <c r="D89" s="103" t="s">
        <v>847</v>
      </c>
      <c r="E89" s="104" t="s">
        <v>662</v>
      </c>
      <c r="F89" s="104"/>
      <c r="G89" s="206" t="str">
        <f>IFERROR(IF(OR(ISBLANK(Insumos!F138),ISBLANK(Insumos!F140))=TRUE,"-",Insumos!F140/Insumos!F138*100),"-")</f>
        <v>-</v>
      </c>
      <c r="H89" s="197">
        <v>100</v>
      </c>
      <c r="I89" s="105" t="s">
        <v>663</v>
      </c>
      <c r="J89" s="283"/>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40"/>
      <c r="AL89" s="140"/>
      <c r="AM89" s="140"/>
      <c r="AN89" s="140"/>
      <c r="AO89" s="140"/>
      <c r="AP89" s="140"/>
      <c r="AQ89" s="140"/>
      <c r="AR89" s="140"/>
      <c r="AS89" s="140"/>
      <c r="AT89" s="140"/>
      <c r="AU89" s="140"/>
      <c r="AV89" s="140"/>
      <c r="AW89" s="140"/>
      <c r="AX89" s="140"/>
      <c r="AY89" s="140"/>
      <c r="AZ89" s="140"/>
      <c r="BA89" s="140"/>
      <c r="BB89" s="140"/>
      <c r="BC89" s="140"/>
      <c r="BD89" s="140"/>
      <c r="BE89" s="140"/>
      <c r="BF89" s="140"/>
      <c r="BG89" s="140"/>
      <c r="BH89" s="140"/>
      <c r="BI89" s="140"/>
      <c r="BJ89" s="140"/>
      <c r="BK89" s="140"/>
      <c r="BL89" s="140"/>
      <c r="BM89" s="140"/>
      <c r="BN89" s="140"/>
      <c r="BO89" s="140"/>
      <c r="BP89" s="140"/>
      <c r="BQ89" s="140"/>
      <c r="BR89" s="140"/>
      <c r="BS89" s="140"/>
      <c r="BT89" s="140"/>
      <c r="BU89" s="140"/>
      <c r="BV89" s="140"/>
      <c r="BW89" s="140"/>
      <c r="BX89" s="140"/>
      <c r="BY89" s="140"/>
      <c r="BZ89" s="140"/>
      <c r="CA89" s="140"/>
      <c r="CB89" s="140"/>
      <c r="CC89" s="140"/>
      <c r="CD89" s="140"/>
      <c r="CE89" s="140"/>
      <c r="CF89" s="140"/>
      <c r="CG89" s="140"/>
      <c r="CH89" s="140"/>
      <c r="CI89" s="140"/>
      <c r="CJ89" s="140"/>
      <c r="CK89" s="140"/>
      <c r="CL89" s="140"/>
      <c r="CM89" s="140"/>
      <c r="CN89" s="140"/>
      <c r="CO89" s="140"/>
      <c r="CP89" s="140"/>
      <c r="CQ89" s="140"/>
      <c r="CR89" s="140"/>
      <c r="CS89" s="140"/>
      <c r="CT89" s="140"/>
      <c r="CU89" s="140"/>
      <c r="CV89" s="140"/>
      <c r="CW89" s="140"/>
      <c r="CX89" s="140"/>
      <c r="CY89" s="140"/>
      <c r="CZ89" s="140"/>
      <c r="DA89" s="140"/>
      <c r="DB89" s="140"/>
      <c r="DC89" s="140"/>
      <c r="DD89" s="140"/>
      <c r="DE89" s="140"/>
      <c r="DF89" s="140"/>
      <c r="DG89" s="140"/>
      <c r="DH89" s="140"/>
      <c r="DI89" s="140"/>
      <c r="DJ89" s="140"/>
      <c r="DK89" s="140"/>
      <c r="DL89" s="140"/>
      <c r="DM89" s="140"/>
      <c r="DN89" s="140"/>
      <c r="DO89" s="140"/>
      <c r="DP89" s="140"/>
      <c r="DQ89" s="140"/>
      <c r="DR89" s="140"/>
      <c r="DS89" s="140"/>
      <c r="DT89" s="140"/>
      <c r="DU89" s="140"/>
      <c r="DV89" s="140"/>
      <c r="DW89" s="140"/>
      <c r="DX89" s="140"/>
      <c r="DY89" s="140"/>
      <c r="DZ89" s="140"/>
      <c r="EA89" s="140"/>
      <c r="EB89" s="140"/>
      <c r="EC89" s="140"/>
      <c r="ED89" s="140"/>
      <c r="EE89" s="140"/>
      <c r="EF89" s="140"/>
      <c r="EG89" s="140"/>
      <c r="EH89" s="140"/>
      <c r="EI89" s="140"/>
      <c r="EJ89" s="140"/>
      <c r="EK89" s="140"/>
      <c r="EL89" s="140"/>
      <c r="EM89" s="140"/>
      <c r="EN89" s="140"/>
      <c r="EO89" s="140"/>
      <c r="EP89" s="140"/>
      <c r="EQ89" s="140"/>
      <c r="ER89" s="140"/>
      <c r="ES89" s="140"/>
      <c r="ET89" s="140"/>
      <c r="EU89" s="140"/>
      <c r="EV89" s="140"/>
      <c r="EW89" s="140"/>
      <c r="EX89" s="140"/>
      <c r="EY89" s="140"/>
      <c r="EZ89" s="140"/>
      <c r="FA89" s="140"/>
      <c r="FB89" s="140"/>
      <c r="FC89" s="140"/>
      <c r="FD89" s="140"/>
      <c r="FE89" s="140"/>
      <c r="FF89" s="140"/>
      <c r="FG89" s="140"/>
      <c r="FH89" s="140"/>
      <c r="FI89" s="140"/>
      <c r="FJ89" s="140"/>
      <c r="FK89" s="140"/>
      <c r="FL89" s="140"/>
      <c r="FM89" s="140"/>
      <c r="FN89" s="140"/>
      <c r="FO89" s="140"/>
      <c r="FP89" s="140"/>
      <c r="FQ89" s="140"/>
      <c r="FR89" s="140"/>
      <c r="FS89" s="140"/>
      <c r="FT89" s="140"/>
      <c r="FU89" s="140"/>
      <c r="FV89" s="140"/>
      <c r="FW89" s="140"/>
      <c r="FX89" s="140"/>
      <c r="FY89" s="140"/>
      <c r="FZ89" s="140"/>
      <c r="GA89" s="140"/>
      <c r="GB89" s="140"/>
      <c r="GC89" s="140"/>
      <c r="GD89" s="140"/>
      <c r="GE89" s="140"/>
      <c r="GF89" s="140"/>
      <c r="GG89" s="140"/>
      <c r="GH89" s="140"/>
      <c r="GI89" s="140"/>
      <c r="GJ89" s="140"/>
      <c r="GK89" s="140"/>
      <c r="GL89" s="140"/>
      <c r="GM89" s="140"/>
      <c r="GN89" s="140"/>
      <c r="GO89" s="140"/>
      <c r="GP89" s="140"/>
      <c r="GQ89" s="140"/>
      <c r="GR89" s="140"/>
      <c r="GS89" s="140"/>
      <c r="GT89" s="140"/>
      <c r="GU89" s="140"/>
      <c r="GV89" s="140"/>
      <c r="GW89" s="140"/>
      <c r="GX89" s="140"/>
      <c r="GY89" s="140"/>
      <c r="GZ89" s="140"/>
      <c r="HA89" s="140"/>
      <c r="HB89" s="140"/>
      <c r="HC89" s="140"/>
      <c r="HD89" s="140"/>
      <c r="HE89" s="140"/>
      <c r="HF89" s="140"/>
    </row>
    <row r="90" spans="1:214" ht="30.75" customHeight="1" x14ac:dyDescent="0.25">
      <c r="A90" s="403"/>
      <c r="B90" s="408"/>
      <c r="C90" s="284" t="s">
        <v>848</v>
      </c>
      <c r="D90" s="285" t="s">
        <v>849</v>
      </c>
      <c r="E90" s="286" t="s">
        <v>662</v>
      </c>
      <c r="F90" s="286"/>
      <c r="G90" s="287" t="str">
        <f>IFERROR(IF(OR(ISBLANK(Insumos!F138),ISBLANK(Insumos!F141))=TRUE,"-",Insumos!F141/Insumos!F138*100),"-")</f>
        <v>-</v>
      </c>
      <c r="H90" s="288">
        <v>100</v>
      </c>
      <c r="I90" s="289" t="s">
        <v>663</v>
      </c>
      <c r="J90" s="290"/>
      <c r="K90" s="140"/>
      <c r="L90" s="140"/>
      <c r="M90" s="140"/>
      <c r="N90" s="140"/>
      <c r="O90" s="140"/>
      <c r="P90" s="140"/>
      <c r="Q90" s="140"/>
      <c r="R90" s="140"/>
      <c r="S90" s="140"/>
      <c r="T90" s="140"/>
      <c r="U90" s="140"/>
      <c r="V90" s="140"/>
      <c r="W90" s="140"/>
      <c r="X90" s="140"/>
      <c r="Y90" s="140"/>
      <c r="Z90" s="140"/>
      <c r="AA90" s="140"/>
      <c r="AB90" s="140"/>
      <c r="AC90" s="140"/>
      <c r="AD90" s="140"/>
      <c r="AE90" s="140"/>
      <c r="AF90" s="140"/>
      <c r="AG90" s="140"/>
      <c r="AH90" s="140"/>
      <c r="AI90" s="140"/>
      <c r="AJ90" s="140"/>
      <c r="AK90" s="140"/>
      <c r="AL90" s="140"/>
      <c r="AM90" s="140"/>
      <c r="AN90" s="140"/>
      <c r="AO90" s="140"/>
      <c r="AP90" s="140"/>
      <c r="AQ90" s="140"/>
      <c r="AR90" s="140"/>
      <c r="AS90" s="140"/>
      <c r="AT90" s="140"/>
      <c r="AU90" s="140"/>
      <c r="AV90" s="140"/>
      <c r="AW90" s="140"/>
      <c r="AX90" s="140"/>
      <c r="AY90" s="140"/>
      <c r="AZ90" s="140"/>
      <c r="BA90" s="140"/>
      <c r="BB90" s="140"/>
      <c r="BC90" s="140"/>
      <c r="BD90" s="140"/>
      <c r="BE90" s="140"/>
      <c r="BF90" s="140"/>
      <c r="BG90" s="140"/>
      <c r="BH90" s="140"/>
      <c r="BI90" s="140"/>
      <c r="BJ90" s="140"/>
      <c r="BK90" s="140"/>
      <c r="BL90" s="140"/>
      <c r="BM90" s="140"/>
      <c r="BN90" s="140"/>
      <c r="BO90" s="140"/>
      <c r="BP90" s="140"/>
      <c r="BQ90" s="140"/>
      <c r="BR90" s="140"/>
      <c r="BS90" s="140"/>
      <c r="BT90" s="140"/>
      <c r="BU90" s="140"/>
      <c r="BV90" s="140"/>
      <c r="BW90" s="140"/>
      <c r="BX90" s="140"/>
      <c r="BY90" s="140"/>
      <c r="BZ90" s="140"/>
      <c r="CA90" s="140"/>
      <c r="CB90" s="140"/>
      <c r="CC90" s="140"/>
      <c r="CD90" s="140"/>
      <c r="CE90" s="140"/>
      <c r="CF90" s="140"/>
      <c r="CG90" s="140"/>
      <c r="CH90" s="140"/>
      <c r="CI90" s="140"/>
      <c r="CJ90" s="140"/>
      <c r="CK90" s="140"/>
      <c r="CL90" s="140"/>
      <c r="CM90" s="140"/>
      <c r="CN90" s="140"/>
      <c r="CO90" s="140"/>
      <c r="CP90" s="140"/>
      <c r="CQ90" s="140"/>
      <c r="CR90" s="140"/>
      <c r="CS90" s="140"/>
      <c r="CT90" s="140"/>
      <c r="CU90" s="140"/>
      <c r="CV90" s="140"/>
      <c r="CW90" s="140"/>
      <c r="CX90" s="140"/>
      <c r="CY90" s="140"/>
      <c r="CZ90" s="140"/>
      <c r="DA90" s="140"/>
      <c r="DB90" s="140"/>
      <c r="DC90" s="140"/>
      <c r="DD90" s="140"/>
      <c r="DE90" s="140"/>
      <c r="DF90" s="140"/>
      <c r="DG90" s="140"/>
      <c r="DH90" s="140"/>
      <c r="DI90" s="140"/>
      <c r="DJ90" s="140"/>
      <c r="DK90" s="140"/>
      <c r="DL90" s="140"/>
      <c r="DM90" s="140"/>
      <c r="DN90" s="140"/>
      <c r="DO90" s="140"/>
      <c r="DP90" s="140"/>
      <c r="DQ90" s="140"/>
      <c r="DR90" s="140"/>
      <c r="DS90" s="140"/>
      <c r="DT90" s="140"/>
      <c r="DU90" s="140"/>
      <c r="DV90" s="140"/>
      <c r="DW90" s="140"/>
      <c r="DX90" s="140"/>
      <c r="DY90" s="140"/>
      <c r="DZ90" s="140"/>
      <c r="EA90" s="140"/>
      <c r="EB90" s="140"/>
      <c r="EC90" s="140"/>
      <c r="ED90" s="140"/>
      <c r="EE90" s="140"/>
      <c r="EF90" s="140"/>
      <c r="EG90" s="140"/>
      <c r="EH90" s="140"/>
      <c r="EI90" s="140"/>
      <c r="EJ90" s="140"/>
      <c r="EK90" s="140"/>
      <c r="EL90" s="140"/>
      <c r="EM90" s="140"/>
      <c r="EN90" s="140"/>
      <c r="EO90" s="140"/>
      <c r="EP90" s="140"/>
      <c r="EQ90" s="140"/>
      <c r="ER90" s="140"/>
      <c r="ES90" s="140"/>
      <c r="ET90" s="140"/>
      <c r="EU90" s="140"/>
      <c r="EV90" s="140"/>
      <c r="EW90" s="140"/>
      <c r="EX90" s="140"/>
      <c r="EY90" s="140"/>
      <c r="EZ90" s="140"/>
      <c r="FA90" s="140"/>
      <c r="FB90" s="140"/>
      <c r="FC90" s="140"/>
      <c r="FD90" s="140"/>
      <c r="FE90" s="140"/>
      <c r="FF90" s="140"/>
      <c r="FG90" s="140"/>
      <c r="FH90" s="140"/>
      <c r="FI90" s="140"/>
      <c r="FJ90" s="140"/>
      <c r="FK90" s="140"/>
      <c r="FL90" s="140"/>
      <c r="FM90" s="140"/>
      <c r="FN90" s="140"/>
      <c r="FO90" s="140"/>
      <c r="FP90" s="140"/>
      <c r="FQ90" s="140"/>
      <c r="FR90" s="140"/>
      <c r="FS90" s="140"/>
      <c r="FT90" s="140"/>
      <c r="FU90" s="140"/>
      <c r="FV90" s="140"/>
      <c r="FW90" s="140"/>
      <c r="FX90" s="140"/>
      <c r="FY90" s="140"/>
      <c r="FZ90" s="140"/>
      <c r="GA90" s="140"/>
      <c r="GB90" s="140"/>
      <c r="GC90" s="140"/>
      <c r="GD90" s="140"/>
      <c r="GE90" s="140"/>
      <c r="GF90" s="140"/>
      <c r="GG90" s="140"/>
      <c r="GH90" s="140"/>
      <c r="GI90" s="140"/>
      <c r="GJ90" s="140"/>
      <c r="GK90" s="140"/>
      <c r="GL90" s="140"/>
      <c r="GM90" s="140"/>
      <c r="GN90" s="140"/>
      <c r="GO90" s="140"/>
      <c r="GP90" s="140"/>
      <c r="GQ90" s="140"/>
      <c r="GR90" s="140"/>
      <c r="GS90" s="140"/>
      <c r="GT90" s="140"/>
      <c r="GU90" s="140"/>
      <c r="GV90" s="140"/>
      <c r="GW90" s="140"/>
      <c r="GX90" s="140"/>
      <c r="GY90" s="140"/>
      <c r="GZ90" s="140"/>
      <c r="HA90" s="140"/>
      <c r="HB90" s="140"/>
      <c r="HC90" s="140"/>
      <c r="HD90" s="140"/>
      <c r="HE90" s="140"/>
      <c r="HF90" s="140"/>
    </row>
    <row r="91" spans="1:214" x14ac:dyDescent="0.25">
      <c r="A91" s="397" t="s">
        <v>240</v>
      </c>
      <c r="B91" s="398"/>
      <c r="C91" s="398"/>
      <c r="D91" s="398"/>
      <c r="E91" s="398"/>
      <c r="F91" s="398"/>
      <c r="G91" s="398"/>
      <c r="H91" s="398"/>
      <c r="I91" s="398"/>
      <c r="J91" s="399"/>
      <c r="K91" s="140"/>
      <c r="L91" s="140"/>
      <c r="M91" s="140"/>
      <c r="N91" s="140"/>
      <c r="O91" s="140"/>
      <c r="P91" s="140"/>
      <c r="Q91" s="140"/>
      <c r="R91" s="140"/>
      <c r="S91" s="140"/>
      <c r="T91" s="140"/>
      <c r="U91" s="140"/>
      <c r="V91" s="140"/>
      <c r="W91" s="140"/>
      <c r="X91" s="140"/>
      <c r="Y91" s="140"/>
      <c r="Z91" s="140"/>
      <c r="AA91" s="140"/>
      <c r="AB91" s="140"/>
      <c r="AC91" s="140"/>
      <c r="AD91" s="140"/>
      <c r="AE91" s="140"/>
      <c r="AF91" s="140"/>
      <c r="AG91" s="140"/>
      <c r="AH91" s="140"/>
      <c r="AI91" s="140"/>
      <c r="AJ91" s="140"/>
      <c r="AK91" s="140"/>
      <c r="AL91" s="140"/>
      <c r="AM91" s="140"/>
      <c r="AN91" s="140"/>
      <c r="AO91" s="140"/>
      <c r="AP91" s="140"/>
      <c r="AQ91" s="140"/>
      <c r="AR91" s="140"/>
      <c r="AS91" s="140"/>
      <c r="AT91" s="140"/>
      <c r="AU91" s="140"/>
      <c r="AV91" s="140"/>
      <c r="AW91" s="140"/>
      <c r="AX91" s="140"/>
      <c r="AY91" s="140"/>
      <c r="AZ91" s="140"/>
      <c r="BA91" s="140"/>
      <c r="BB91" s="140"/>
      <c r="BC91" s="140"/>
      <c r="BD91" s="140"/>
      <c r="BE91" s="140"/>
      <c r="BF91" s="140"/>
      <c r="BG91" s="140"/>
      <c r="BH91" s="140"/>
      <c r="BI91" s="140"/>
      <c r="BJ91" s="140"/>
      <c r="BK91" s="140"/>
      <c r="BL91" s="140"/>
      <c r="BM91" s="140"/>
      <c r="BN91" s="140"/>
      <c r="BO91" s="140"/>
      <c r="BP91" s="140"/>
      <c r="BQ91" s="140"/>
      <c r="BR91" s="140"/>
      <c r="BS91" s="140"/>
      <c r="BT91" s="140"/>
      <c r="BU91" s="140"/>
      <c r="BV91" s="140"/>
      <c r="BW91" s="140"/>
      <c r="BX91" s="140"/>
      <c r="BY91" s="140"/>
      <c r="BZ91" s="140"/>
      <c r="CA91" s="140"/>
      <c r="CB91" s="140"/>
      <c r="CC91" s="140"/>
      <c r="CD91" s="140"/>
      <c r="CE91" s="140"/>
      <c r="CF91" s="140"/>
      <c r="CG91" s="140"/>
      <c r="CH91" s="140"/>
      <c r="CI91" s="140"/>
      <c r="CJ91" s="140"/>
      <c r="CK91" s="140"/>
      <c r="CL91" s="140"/>
      <c r="CM91" s="140"/>
      <c r="CN91" s="140"/>
      <c r="CO91" s="140"/>
      <c r="CP91" s="140"/>
      <c r="CQ91" s="140"/>
      <c r="CR91" s="140"/>
      <c r="CS91" s="140"/>
      <c r="CT91" s="140"/>
      <c r="CU91" s="140"/>
      <c r="CV91" s="140"/>
      <c r="CW91" s="140"/>
      <c r="CX91" s="140"/>
      <c r="CY91" s="140"/>
      <c r="CZ91" s="140"/>
      <c r="DA91" s="140"/>
      <c r="DB91" s="140"/>
      <c r="DC91" s="140"/>
      <c r="DD91" s="140"/>
      <c r="DE91" s="140"/>
      <c r="DF91" s="140"/>
      <c r="DG91" s="140"/>
      <c r="DH91" s="140"/>
      <c r="DI91" s="140"/>
      <c r="DJ91" s="140"/>
      <c r="DK91" s="140"/>
      <c r="DL91" s="140"/>
      <c r="DM91" s="140"/>
      <c r="DN91" s="140"/>
      <c r="DO91" s="140"/>
      <c r="DP91" s="140"/>
      <c r="DQ91" s="140"/>
      <c r="DR91" s="140"/>
      <c r="DS91" s="140"/>
      <c r="DT91" s="140"/>
      <c r="DU91" s="140"/>
      <c r="DV91" s="140"/>
      <c r="DW91" s="140"/>
      <c r="DX91" s="140"/>
      <c r="DY91" s="140"/>
      <c r="DZ91" s="140"/>
      <c r="EA91" s="140"/>
      <c r="EB91" s="140"/>
      <c r="EC91" s="140"/>
      <c r="ED91" s="140"/>
      <c r="EE91" s="140"/>
      <c r="EF91" s="140"/>
      <c r="EG91" s="140"/>
      <c r="EH91" s="140"/>
      <c r="EI91" s="140"/>
      <c r="EJ91" s="140"/>
      <c r="EK91" s="140"/>
      <c r="EL91" s="140"/>
      <c r="EM91" s="140"/>
      <c r="EN91" s="140"/>
      <c r="EO91" s="140"/>
      <c r="EP91" s="140"/>
      <c r="EQ91" s="140"/>
      <c r="ER91" s="140"/>
      <c r="ES91" s="140"/>
      <c r="ET91" s="140"/>
      <c r="EU91" s="140"/>
      <c r="EV91" s="140"/>
      <c r="EW91" s="140"/>
      <c r="EX91" s="140"/>
      <c r="EY91" s="140"/>
      <c r="EZ91" s="140"/>
      <c r="FA91" s="140"/>
      <c r="FB91" s="140"/>
      <c r="FC91" s="140"/>
      <c r="FD91" s="140"/>
      <c r="FE91" s="140"/>
      <c r="FF91" s="140"/>
      <c r="FG91" s="140"/>
      <c r="FH91" s="140"/>
      <c r="FI91" s="140"/>
      <c r="FJ91" s="140"/>
      <c r="FK91" s="140"/>
      <c r="FL91" s="140"/>
      <c r="FM91" s="140"/>
      <c r="FN91" s="140"/>
      <c r="FO91" s="140"/>
      <c r="FP91" s="140"/>
      <c r="FQ91" s="140"/>
      <c r="FR91" s="140"/>
      <c r="FS91" s="140"/>
      <c r="FT91" s="140"/>
      <c r="FU91" s="140"/>
      <c r="FV91" s="140"/>
      <c r="FW91" s="140"/>
      <c r="FX91" s="140"/>
      <c r="FY91" s="140"/>
      <c r="FZ91" s="140"/>
      <c r="GA91" s="140"/>
      <c r="GB91" s="140"/>
      <c r="GC91" s="140"/>
      <c r="GD91" s="140"/>
      <c r="GE91" s="140"/>
      <c r="GF91" s="140"/>
      <c r="GG91" s="140"/>
      <c r="GH91" s="140"/>
      <c r="GI91" s="140"/>
      <c r="GJ91" s="140"/>
      <c r="GK91" s="140"/>
      <c r="GL91" s="140"/>
      <c r="GM91" s="140"/>
      <c r="GN91" s="140"/>
      <c r="GO91" s="140"/>
      <c r="GP91" s="140"/>
      <c r="GQ91" s="140"/>
      <c r="GR91" s="140"/>
      <c r="GS91" s="140"/>
      <c r="GT91" s="140"/>
      <c r="GU91" s="140"/>
      <c r="GV91" s="140"/>
      <c r="GW91" s="140"/>
      <c r="GX91" s="140"/>
      <c r="GY91" s="140"/>
      <c r="GZ91" s="140"/>
      <c r="HA91" s="140"/>
      <c r="HB91" s="140"/>
      <c r="HC91" s="140"/>
      <c r="HD91" s="140"/>
      <c r="HE91" s="140"/>
      <c r="HF91" s="140"/>
    </row>
    <row r="92" spans="1:214" x14ac:dyDescent="0.25">
      <c r="A92" s="400"/>
      <c r="B92" s="400"/>
      <c r="C92" s="400"/>
      <c r="D92" s="400"/>
      <c r="E92" s="400"/>
      <c r="F92" s="400"/>
      <c r="G92" s="400"/>
      <c r="H92" s="400"/>
      <c r="I92" s="400"/>
      <c r="J92" s="400"/>
      <c r="K92" s="140"/>
      <c r="L92" s="140"/>
      <c r="M92" s="140"/>
      <c r="N92" s="140"/>
      <c r="O92" s="140"/>
      <c r="P92" s="140"/>
      <c r="Q92" s="140"/>
      <c r="R92" s="140"/>
      <c r="S92" s="140"/>
      <c r="T92" s="140"/>
      <c r="U92" s="140"/>
      <c r="V92" s="140"/>
      <c r="W92" s="140"/>
      <c r="X92" s="140"/>
      <c r="Y92" s="140"/>
      <c r="Z92" s="140"/>
      <c r="AA92" s="140"/>
      <c r="AB92" s="140"/>
      <c r="AC92" s="140"/>
      <c r="AD92" s="140"/>
      <c r="AE92" s="140"/>
      <c r="AF92" s="140"/>
      <c r="AG92" s="140"/>
      <c r="AH92" s="140"/>
      <c r="AI92" s="140"/>
      <c r="AJ92" s="140"/>
      <c r="AK92" s="140"/>
      <c r="AL92" s="140"/>
      <c r="AM92" s="140"/>
      <c r="AN92" s="140"/>
      <c r="AO92" s="140"/>
      <c r="AP92" s="140"/>
      <c r="AQ92" s="140"/>
      <c r="AR92" s="140"/>
      <c r="AS92" s="140"/>
      <c r="AT92" s="140"/>
      <c r="AU92" s="140"/>
      <c r="AV92" s="140"/>
      <c r="AW92" s="140"/>
      <c r="AX92" s="140"/>
      <c r="AY92" s="140"/>
      <c r="AZ92" s="140"/>
      <c r="BA92" s="140"/>
      <c r="BB92" s="140"/>
      <c r="BC92" s="140"/>
      <c r="BD92" s="140"/>
      <c r="BE92" s="140"/>
      <c r="BF92" s="140"/>
      <c r="BG92" s="140"/>
      <c r="BH92" s="140"/>
      <c r="BI92" s="140"/>
      <c r="BJ92" s="140"/>
      <c r="BK92" s="140"/>
      <c r="BL92" s="140"/>
      <c r="BM92" s="140"/>
      <c r="BN92" s="140"/>
      <c r="BO92" s="140"/>
      <c r="BP92" s="140"/>
      <c r="BQ92" s="140"/>
      <c r="BR92" s="140"/>
      <c r="BS92" s="140"/>
      <c r="BT92" s="140"/>
      <c r="BU92" s="140"/>
      <c r="BV92" s="140"/>
      <c r="BW92" s="140"/>
      <c r="BX92" s="140"/>
      <c r="BY92" s="140"/>
      <c r="BZ92" s="140"/>
      <c r="CA92" s="140"/>
      <c r="CB92" s="140"/>
      <c r="CC92" s="140"/>
      <c r="CD92" s="140"/>
      <c r="CE92" s="140"/>
      <c r="CF92" s="140"/>
      <c r="CG92" s="140"/>
      <c r="CH92" s="140"/>
      <c r="CI92" s="140"/>
      <c r="CJ92" s="140"/>
      <c r="CK92" s="140"/>
      <c r="CL92" s="140"/>
      <c r="CM92" s="140"/>
      <c r="CN92" s="140"/>
      <c r="CO92" s="140"/>
      <c r="CP92" s="140"/>
      <c r="CQ92" s="140"/>
      <c r="CR92" s="140"/>
      <c r="CS92" s="140"/>
      <c r="CT92" s="140"/>
      <c r="CU92" s="140"/>
      <c r="CV92" s="140"/>
      <c r="CW92" s="140"/>
      <c r="CX92" s="140"/>
      <c r="CY92" s="140"/>
      <c r="CZ92" s="140"/>
      <c r="DA92" s="140"/>
      <c r="DB92" s="140"/>
      <c r="DC92" s="140"/>
      <c r="DD92" s="140"/>
      <c r="DE92" s="140"/>
      <c r="DF92" s="140"/>
      <c r="DG92" s="140"/>
      <c r="DH92" s="140"/>
      <c r="DI92" s="140"/>
      <c r="DJ92" s="140"/>
      <c r="DK92" s="140"/>
      <c r="DL92" s="140"/>
      <c r="DM92" s="140"/>
      <c r="DN92" s="140"/>
      <c r="DO92" s="140"/>
      <c r="DP92" s="140"/>
      <c r="DQ92" s="140"/>
      <c r="DR92" s="140"/>
      <c r="DS92" s="140"/>
      <c r="DT92" s="140"/>
      <c r="DU92" s="140"/>
      <c r="DV92" s="140"/>
      <c r="DW92" s="140"/>
      <c r="DX92" s="140"/>
      <c r="DY92" s="140"/>
      <c r="DZ92" s="140"/>
      <c r="EA92" s="140"/>
      <c r="EB92" s="140"/>
      <c r="EC92" s="140"/>
      <c r="ED92" s="140"/>
      <c r="EE92" s="140"/>
      <c r="EF92" s="140"/>
      <c r="EG92" s="140"/>
      <c r="EH92" s="140"/>
      <c r="EI92" s="140"/>
      <c r="EJ92" s="140"/>
      <c r="EK92" s="140"/>
      <c r="EL92" s="140"/>
      <c r="EM92" s="140"/>
      <c r="EN92" s="140"/>
      <c r="EO92" s="140"/>
      <c r="EP92" s="140"/>
      <c r="EQ92" s="140"/>
      <c r="ER92" s="140"/>
      <c r="ES92" s="140"/>
      <c r="ET92" s="140"/>
      <c r="EU92" s="140"/>
      <c r="EV92" s="140"/>
      <c r="EW92" s="140"/>
      <c r="EX92" s="140"/>
      <c r="EY92" s="140"/>
      <c r="EZ92" s="140"/>
      <c r="FA92" s="140"/>
      <c r="FB92" s="140"/>
      <c r="FC92" s="140"/>
      <c r="FD92" s="140"/>
      <c r="FE92" s="140"/>
      <c r="FF92" s="140"/>
      <c r="FG92" s="140"/>
      <c r="FH92" s="140"/>
      <c r="FI92" s="140"/>
      <c r="FJ92" s="140"/>
      <c r="FK92" s="140"/>
      <c r="FL92" s="140"/>
      <c r="FM92" s="140"/>
      <c r="FN92" s="140"/>
      <c r="FO92" s="140"/>
      <c r="FP92" s="140"/>
      <c r="FQ92" s="140"/>
      <c r="FR92" s="140"/>
      <c r="FS92" s="140"/>
      <c r="FT92" s="140"/>
      <c r="FU92" s="140"/>
      <c r="FV92" s="140"/>
      <c r="FW92" s="140"/>
      <c r="FX92" s="140"/>
      <c r="FY92" s="140"/>
      <c r="FZ92" s="140"/>
      <c r="GA92" s="140"/>
      <c r="GB92" s="140"/>
      <c r="GC92" s="140"/>
      <c r="GD92" s="140"/>
      <c r="GE92" s="140"/>
      <c r="GF92" s="140"/>
      <c r="GG92" s="140"/>
      <c r="GH92" s="140"/>
      <c r="GI92" s="140"/>
      <c r="GJ92" s="140"/>
      <c r="GK92" s="140"/>
      <c r="GL92" s="140"/>
      <c r="GM92" s="140"/>
      <c r="GN92" s="140"/>
      <c r="GO92" s="140"/>
      <c r="GP92" s="140"/>
      <c r="GQ92" s="140"/>
      <c r="GR92" s="140"/>
      <c r="GS92" s="140"/>
      <c r="GT92" s="140"/>
      <c r="GU92" s="140"/>
      <c r="GV92" s="140"/>
      <c r="GW92" s="140"/>
      <c r="GX92" s="140"/>
      <c r="GY92" s="140"/>
      <c r="GZ92" s="140"/>
      <c r="HA92" s="140"/>
      <c r="HB92" s="140"/>
      <c r="HC92" s="140"/>
      <c r="HD92" s="140"/>
      <c r="HE92" s="140"/>
      <c r="HF92" s="140"/>
    </row>
    <row r="93" spans="1:214" x14ac:dyDescent="0.25">
      <c r="A93" s="400"/>
      <c r="B93" s="400"/>
      <c r="C93" s="400"/>
      <c r="D93" s="400"/>
      <c r="E93" s="400"/>
      <c r="F93" s="400"/>
      <c r="G93" s="400"/>
      <c r="H93" s="400"/>
      <c r="I93" s="400"/>
      <c r="J93" s="400"/>
      <c r="K93" s="140"/>
      <c r="L93" s="140"/>
      <c r="M93" s="140"/>
      <c r="N93" s="140"/>
      <c r="O93" s="140"/>
      <c r="P93" s="140"/>
      <c r="Q93" s="140"/>
      <c r="R93" s="140"/>
      <c r="S93" s="140"/>
      <c r="T93" s="140"/>
      <c r="U93" s="140"/>
      <c r="V93" s="140"/>
      <c r="W93" s="140"/>
      <c r="X93" s="140"/>
      <c r="Y93" s="140"/>
      <c r="Z93" s="140"/>
      <c r="AA93" s="140"/>
      <c r="AB93" s="140"/>
      <c r="AC93" s="140"/>
      <c r="AD93" s="140"/>
      <c r="AE93" s="140"/>
      <c r="AF93" s="140"/>
      <c r="AG93" s="140"/>
      <c r="AH93" s="140"/>
      <c r="AI93" s="140"/>
      <c r="AJ93" s="140"/>
      <c r="AK93" s="140"/>
      <c r="AL93" s="140"/>
      <c r="AM93" s="140"/>
      <c r="AN93" s="140"/>
      <c r="AO93" s="140"/>
      <c r="AP93" s="140"/>
      <c r="AQ93" s="140"/>
      <c r="AR93" s="140"/>
      <c r="AS93" s="140"/>
      <c r="AT93" s="140"/>
      <c r="AU93" s="140"/>
      <c r="AV93" s="140"/>
      <c r="AW93" s="140"/>
      <c r="AX93" s="140"/>
      <c r="AY93" s="140"/>
      <c r="AZ93" s="140"/>
      <c r="BA93" s="140"/>
      <c r="BB93" s="140"/>
      <c r="BC93" s="140"/>
      <c r="BD93" s="140"/>
      <c r="BE93" s="140"/>
      <c r="BF93" s="140"/>
      <c r="BG93" s="140"/>
      <c r="BH93" s="140"/>
      <c r="BI93" s="140"/>
      <c r="BJ93" s="140"/>
      <c r="BK93" s="140"/>
      <c r="BL93" s="140"/>
      <c r="BM93" s="140"/>
      <c r="BN93" s="140"/>
      <c r="BO93" s="140"/>
      <c r="BP93" s="140"/>
      <c r="BQ93" s="140"/>
      <c r="BR93" s="140"/>
      <c r="BS93" s="140"/>
      <c r="BT93" s="140"/>
      <c r="BU93" s="140"/>
      <c r="BV93" s="140"/>
      <c r="BW93" s="140"/>
      <c r="BX93" s="140"/>
      <c r="BY93" s="140"/>
      <c r="BZ93" s="140"/>
      <c r="CA93" s="140"/>
      <c r="CB93" s="140"/>
      <c r="CC93" s="140"/>
      <c r="CD93" s="140"/>
      <c r="CE93" s="140"/>
      <c r="CF93" s="140"/>
      <c r="CG93" s="140"/>
      <c r="CH93" s="140"/>
      <c r="CI93" s="140"/>
      <c r="CJ93" s="140"/>
      <c r="CK93" s="140"/>
      <c r="CL93" s="140"/>
      <c r="CM93" s="140"/>
      <c r="CN93" s="140"/>
      <c r="CO93" s="140"/>
      <c r="CP93" s="140"/>
      <c r="CQ93" s="140"/>
      <c r="CR93" s="140"/>
      <c r="CS93" s="140"/>
      <c r="CT93" s="140"/>
      <c r="CU93" s="140"/>
      <c r="CV93" s="140"/>
      <c r="CW93" s="140"/>
      <c r="CX93" s="140"/>
      <c r="CY93" s="140"/>
      <c r="CZ93" s="140"/>
      <c r="DA93" s="140"/>
      <c r="DB93" s="140"/>
      <c r="DC93" s="140"/>
      <c r="DD93" s="140"/>
      <c r="DE93" s="140"/>
      <c r="DF93" s="140"/>
      <c r="DG93" s="140"/>
      <c r="DH93" s="140"/>
      <c r="DI93" s="140"/>
      <c r="DJ93" s="140"/>
      <c r="DK93" s="140"/>
      <c r="DL93" s="140"/>
      <c r="DM93" s="140"/>
      <c r="DN93" s="140"/>
      <c r="DO93" s="140"/>
      <c r="DP93" s="140"/>
      <c r="DQ93" s="140"/>
      <c r="DR93" s="140"/>
      <c r="DS93" s="140"/>
      <c r="DT93" s="140"/>
      <c r="DU93" s="140"/>
      <c r="DV93" s="140"/>
      <c r="DW93" s="140"/>
      <c r="DX93" s="140"/>
      <c r="DY93" s="140"/>
      <c r="DZ93" s="140"/>
      <c r="EA93" s="140"/>
      <c r="EB93" s="140"/>
      <c r="EC93" s="140"/>
      <c r="ED93" s="140"/>
      <c r="EE93" s="140"/>
      <c r="EF93" s="140"/>
      <c r="EG93" s="140"/>
      <c r="EH93" s="140"/>
      <c r="EI93" s="140"/>
      <c r="EJ93" s="140"/>
      <c r="EK93" s="140"/>
      <c r="EL93" s="140"/>
      <c r="EM93" s="140"/>
      <c r="EN93" s="140"/>
      <c r="EO93" s="140"/>
      <c r="EP93" s="140"/>
      <c r="EQ93" s="140"/>
      <c r="ER93" s="140"/>
      <c r="ES93" s="140"/>
      <c r="ET93" s="140"/>
      <c r="EU93" s="140"/>
      <c r="EV93" s="140"/>
      <c r="EW93" s="140"/>
      <c r="EX93" s="140"/>
      <c r="EY93" s="140"/>
      <c r="EZ93" s="140"/>
      <c r="FA93" s="140"/>
      <c r="FB93" s="140"/>
      <c r="FC93" s="140"/>
      <c r="FD93" s="140"/>
      <c r="FE93" s="140"/>
      <c r="FF93" s="140"/>
      <c r="FG93" s="140"/>
      <c r="FH93" s="140"/>
      <c r="FI93" s="140"/>
      <c r="FJ93" s="140"/>
      <c r="FK93" s="140"/>
      <c r="FL93" s="140"/>
      <c r="FM93" s="140"/>
      <c r="FN93" s="140"/>
      <c r="FO93" s="140"/>
      <c r="FP93" s="140"/>
      <c r="FQ93" s="140"/>
      <c r="FR93" s="140"/>
      <c r="FS93" s="140"/>
      <c r="FT93" s="140"/>
      <c r="FU93" s="140"/>
      <c r="FV93" s="140"/>
      <c r="FW93" s="140"/>
      <c r="FX93" s="140"/>
      <c r="FY93" s="140"/>
      <c r="FZ93" s="140"/>
      <c r="GA93" s="140"/>
      <c r="GB93" s="140"/>
      <c r="GC93" s="140"/>
      <c r="GD93" s="140"/>
      <c r="GE93" s="140"/>
      <c r="GF93" s="140"/>
      <c r="GG93" s="140"/>
      <c r="GH93" s="140"/>
      <c r="GI93" s="140"/>
      <c r="GJ93" s="140"/>
      <c r="GK93" s="140"/>
      <c r="GL93" s="140"/>
      <c r="GM93" s="140"/>
      <c r="GN93" s="140"/>
      <c r="GO93" s="140"/>
      <c r="GP93" s="140"/>
      <c r="GQ93" s="140"/>
      <c r="GR93" s="140"/>
      <c r="GS93" s="140"/>
      <c r="GT93" s="140"/>
      <c r="GU93" s="140"/>
      <c r="GV93" s="140"/>
      <c r="GW93" s="140"/>
      <c r="GX93" s="140"/>
      <c r="GY93" s="140"/>
      <c r="GZ93" s="140"/>
      <c r="HA93" s="140"/>
      <c r="HB93" s="140"/>
      <c r="HC93" s="140"/>
      <c r="HD93" s="140"/>
      <c r="HE93" s="140"/>
      <c r="HF93" s="140"/>
    </row>
    <row r="94" spans="1:214" x14ac:dyDescent="0.25">
      <c r="A94" s="400"/>
      <c r="B94" s="400"/>
      <c r="C94" s="400"/>
      <c r="D94" s="400"/>
      <c r="E94" s="400"/>
      <c r="F94" s="400"/>
      <c r="G94" s="400"/>
      <c r="H94" s="400"/>
      <c r="I94" s="400"/>
      <c r="J94" s="400"/>
      <c r="K94" s="140"/>
      <c r="L94" s="140"/>
      <c r="M94" s="140"/>
      <c r="N94" s="140"/>
      <c r="O94" s="140"/>
      <c r="P94" s="140"/>
      <c r="Q94" s="140"/>
      <c r="R94" s="140"/>
      <c r="S94" s="140"/>
      <c r="T94" s="140"/>
      <c r="U94" s="140"/>
      <c r="V94" s="140"/>
      <c r="W94" s="140"/>
      <c r="X94" s="140"/>
      <c r="Y94" s="140"/>
      <c r="Z94" s="140"/>
      <c r="AA94" s="140"/>
      <c r="AB94" s="140"/>
      <c r="AC94" s="140"/>
      <c r="AD94" s="140"/>
      <c r="AE94" s="140"/>
      <c r="AF94" s="140"/>
      <c r="AG94" s="140"/>
      <c r="AH94" s="140"/>
      <c r="AI94" s="140"/>
      <c r="AJ94" s="140"/>
      <c r="AK94" s="140"/>
      <c r="AL94" s="140"/>
      <c r="AM94" s="140"/>
      <c r="AN94" s="140"/>
      <c r="AO94" s="140"/>
      <c r="AP94" s="140"/>
      <c r="AQ94" s="140"/>
      <c r="AR94" s="140"/>
      <c r="AS94" s="140"/>
      <c r="AT94" s="140"/>
      <c r="AU94" s="140"/>
      <c r="AV94" s="140"/>
      <c r="AW94" s="140"/>
      <c r="AX94" s="140"/>
      <c r="AY94" s="140"/>
      <c r="AZ94" s="140"/>
      <c r="BA94" s="140"/>
      <c r="BB94" s="140"/>
      <c r="BC94" s="140"/>
      <c r="BD94" s="140"/>
      <c r="BE94" s="140"/>
      <c r="BF94" s="140"/>
      <c r="BG94" s="140"/>
      <c r="BH94" s="140"/>
      <c r="BI94" s="140"/>
      <c r="BJ94" s="140"/>
      <c r="BK94" s="140"/>
      <c r="BL94" s="140"/>
      <c r="BM94" s="140"/>
      <c r="BN94" s="140"/>
      <c r="BO94" s="140"/>
      <c r="BP94" s="140"/>
      <c r="BQ94" s="140"/>
      <c r="BR94" s="140"/>
      <c r="BS94" s="140"/>
      <c r="BT94" s="140"/>
      <c r="BU94" s="140"/>
      <c r="BV94" s="140"/>
      <c r="BW94" s="140"/>
      <c r="BX94" s="140"/>
      <c r="BY94" s="140"/>
      <c r="BZ94" s="140"/>
      <c r="CA94" s="140"/>
      <c r="CB94" s="140"/>
      <c r="CC94" s="140"/>
      <c r="CD94" s="140"/>
      <c r="CE94" s="140"/>
      <c r="CF94" s="140"/>
      <c r="CG94" s="140"/>
      <c r="CH94" s="140"/>
      <c r="CI94" s="140"/>
      <c r="CJ94" s="140"/>
      <c r="CK94" s="140"/>
      <c r="CL94" s="140"/>
      <c r="CM94" s="140"/>
      <c r="CN94" s="140"/>
      <c r="CO94" s="140"/>
      <c r="CP94" s="140"/>
      <c r="CQ94" s="140"/>
      <c r="CR94" s="140"/>
      <c r="CS94" s="140"/>
      <c r="CT94" s="140"/>
      <c r="CU94" s="140"/>
      <c r="CV94" s="140"/>
      <c r="CW94" s="140"/>
      <c r="CX94" s="140"/>
      <c r="CY94" s="140"/>
      <c r="CZ94" s="140"/>
      <c r="DA94" s="140"/>
      <c r="DB94" s="140"/>
      <c r="DC94" s="140"/>
      <c r="DD94" s="140"/>
      <c r="DE94" s="140"/>
      <c r="DF94" s="140"/>
      <c r="DG94" s="140"/>
      <c r="DH94" s="140"/>
      <c r="DI94" s="140"/>
      <c r="DJ94" s="140"/>
      <c r="DK94" s="140"/>
      <c r="DL94" s="140"/>
      <c r="DM94" s="140"/>
      <c r="DN94" s="140"/>
      <c r="DO94" s="140"/>
      <c r="DP94" s="140"/>
      <c r="DQ94" s="140"/>
      <c r="DR94" s="140"/>
      <c r="DS94" s="140"/>
      <c r="DT94" s="140"/>
      <c r="DU94" s="140"/>
      <c r="DV94" s="140"/>
      <c r="DW94" s="140"/>
      <c r="DX94" s="140"/>
      <c r="DY94" s="140"/>
      <c r="DZ94" s="140"/>
      <c r="EA94" s="140"/>
      <c r="EB94" s="140"/>
      <c r="EC94" s="140"/>
      <c r="ED94" s="140"/>
      <c r="EE94" s="140"/>
      <c r="EF94" s="140"/>
      <c r="EG94" s="140"/>
      <c r="EH94" s="140"/>
      <c r="EI94" s="140"/>
      <c r="EJ94" s="140"/>
      <c r="EK94" s="140"/>
      <c r="EL94" s="140"/>
      <c r="EM94" s="140"/>
      <c r="EN94" s="140"/>
      <c r="EO94" s="140"/>
      <c r="EP94" s="140"/>
      <c r="EQ94" s="140"/>
      <c r="ER94" s="140"/>
      <c r="ES94" s="140"/>
      <c r="ET94" s="140"/>
      <c r="EU94" s="140"/>
      <c r="EV94" s="140"/>
      <c r="EW94" s="140"/>
      <c r="EX94" s="140"/>
      <c r="EY94" s="140"/>
      <c r="EZ94" s="140"/>
      <c r="FA94" s="140"/>
      <c r="FB94" s="140"/>
      <c r="FC94" s="140"/>
      <c r="FD94" s="140"/>
      <c r="FE94" s="140"/>
      <c r="FF94" s="140"/>
      <c r="FG94" s="140"/>
      <c r="FH94" s="140"/>
      <c r="FI94" s="140"/>
      <c r="FJ94" s="140"/>
      <c r="FK94" s="140"/>
      <c r="FL94" s="140"/>
      <c r="FM94" s="140"/>
      <c r="FN94" s="140"/>
      <c r="FO94" s="140"/>
      <c r="FP94" s="140"/>
      <c r="FQ94" s="140"/>
      <c r="FR94" s="140"/>
      <c r="FS94" s="140"/>
      <c r="FT94" s="140"/>
      <c r="FU94" s="140"/>
      <c r="FV94" s="140"/>
      <c r="FW94" s="140"/>
      <c r="FX94" s="140"/>
      <c r="FY94" s="140"/>
      <c r="FZ94" s="140"/>
      <c r="GA94" s="140"/>
      <c r="GB94" s="140"/>
      <c r="GC94" s="140"/>
      <c r="GD94" s="140"/>
      <c r="GE94" s="140"/>
      <c r="GF94" s="140"/>
      <c r="GG94" s="140"/>
      <c r="GH94" s="140"/>
      <c r="GI94" s="140"/>
      <c r="GJ94" s="140"/>
      <c r="GK94" s="140"/>
      <c r="GL94" s="140"/>
      <c r="GM94" s="140"/>
      <c r="GN94" s="140"/>
      <c r="GO94" s="140"/>
      <c r="GP94" s="140"/>
      <c r="GQ94" s="140"/>
      <c r="GR94" s="140"/>
      <c r="GS94" s="140"/>
      <c r="GT94" s="140"/>
      <c r="GU94" s="140"/>
      <c r="GV94" s="140"/>
      <c r="GW94" s="140"/>
      <c r="GX94" s="140"/>
      <c r="GY94" s="140"/>
      <c r="GZ94" s="140"/>
      <c r="HA94" s="140"/>
      <c r="HB94" s="140"/>
      <c r="HC94" s="140"/>
      <c r="HD94" s="140"/>
      <c r="HE94" s="140"/>
      <c r="HF94" s="140"/>
    </row>
    <row r="95" spans="1:214" x14ac:dyDescent="0.25">
      <c r="A95" s="400"/>
      <c r="B95" s="400"/>
      <c r="C95" s="400"/>
      <c r="D95" s="400"/>
      <c r="E95" s="400"/>
      <c r="F95" s="400"/>
      <c r="G95" s="400"/>
      <c r="H95" s="400"/>
      <c r="I95" s="400"/>
      <c r="J95" s="400"/>
      <c r="K95" s="140"/>
      <c r="L95" s="140"/>
      <c r="M95" s="140"/>
      <c r="N95" s="140"/>
      <c r="O95" s="140"/>
      <c r="P95" s="140"/>
      <c r="Q95" s="140"/>
      <c r="R95" s="140"/>
      <c r="S95" s="140"/>
      <c r="T95" s="140"/>
      <c r="U95" s="140"/>
      <c r="V95" s="140"/>
      <c r="W95" s="140"/>
      <c r="X95" s="140"/>
      <c r="Y95" s="140"/>
      <c r="Z95" s="140"/>
      <c r="AA95" s="140"/>
      <c r="AB95" s="140"/>
      <c r="AC95" s="140"/>
      <c r="AD95" s="140"/>
      <c r="AE95" s="140"/>
      <c r="AF95" s="140"/>
      <c r="AG95" s="140"/>
      <c r="AH95" s="140"/>
      <c r="AI95" s="140"/>
      <c r="AJ95" s="140"/>
      <c r="AK95" s="140"/>
      <c r="AL95" s="140"/>
      <c r="AM95" s="140"/>
      <c r="AN95" s="140"/>
      <c r="AO95" s="140"/>
      <c r="AP95" s="140"/>
      <c r="AQ95" s="140"/>
      <c r="AR95" s="140"/>
      <c r="AS95" s="140"/>
      <c r="AT95" s="140"/>
      <c r="AU95" s="140"/>
      <c r="AV95" s="140"/>
      <c r="AW95" s="140"/>
      <c r="AX95" s="140"/>
      <c r="AY95" s="140"/>
      <c r="AZ95" s="140"/>
      <c r="BA95" s="140"/>
      <c r="BB95" s="140"/>
      <c r="BC95" s="140"/>
      <c r="BD95" s="140"/>
      <c r="BE95" s="140"/>
      <c r="BF95" s="140"/>
      <c r="BG95" s="140"/>
      <c r="BH95" s="140"/>
      <c r="BI95" s="140"/>
      <c r="BJ95" s="140"/>
      <c r="BK95" s="140"/>
      <c r="BL95" s="140"/>
      <c r="BM95" s="140"/>
      <c r="BN95" s="140"/>
      <c r="BO95" s="140"/>
      <c r="BP95" s="140"/>
      <c r="BQ95" s="140"/>
      <c r="BR95" s="140"/>
      <c r="BS95" s="140"/>
      <c r="BT95" s="140"/>
      <c r="BU95" s="140"/>
      <c r="BV95" s="140"/>
      <c r="BW95" s="140"/>
      <c r="BX95" s="140"/>
      <c r="BY95" s="140"/>
      <c r="BZ95" s="140"/>
      <c r="CA95" s="140"/>
      <c r="CB95" s="140"/>
      <c r="CC95" s="140"/>
      <c r="CD95" s="140"/>
      <c r="CE95" s="140"/>
      <c r="CF95" s="140"/>
      <c r="CG95" s="140"/>
      <c r="CH95" s="140"/>
      <c r="CI95" s="140"/>
      <c r="CJ95" s="140"/>
      <c r="CK95" s="140"/>
      <c r="CL95" s="140"/>
      <c r="CM95" s="140"/>
      <c r="CN95" s="140"/>
      <c r="CO95" s="140"/>
      <c r="CP95" s="140"/>
      <c r="CQ95" s="140"/>
      <c r="CR95" s="140"/>
      <c r="CS95" s="140"/>
      <c r="CT95" s="140"/>
      <c r="CU95" s="140"/>
      <c r="CV95" s="140"/>
      <c r="CW95" s="140"/>
      <c r="CX95" s="140"/>
      <c r="CY95" s="140"/>
      <c r="CZ95" s="140"/>
      <c r="DA95" s="140"/>
      <c r="DB95" s="140"/>
      <c r="DC95" s="140"/>
      <c r="DD95" s="140"/>
      <c r="DE95" s="140"/>
      <c r="DF95" s="140"/>
      <c r="DG95" s="140"/>
      <c r="DH95" s="140"/>
      <c r="DI95" s="140"/>
      <c r="DJ95" s="140"/>
      <c r="DK95" s="140"/>
      <c r="DL95" s="140"/>
      <c r="DM95" s="140"/>
      <c r="DN95" s="140"/>
      <c r="DO95" s="140"/>
      <c r="DP95" s="140"/>
      <c r="DQ95" s="140"/>
      <c r="DR95" s="140"/>
      <c r="DS95" s="140"/>
      <c r="DT95" s="140"/>
      <c r="DU95" s="140"/>
      <c r="DV95" s="140"/>
      <c r="DW95" s="140"/>
      <c r="DX95" s="140"/>
      <c r="DY95" s="140"/>
      <c r="DZ95" s="140"/>
      <c r="EA95" s="140"/>
      <c r="EB95" s="140"/>
      <c r="EC95" s="140"/>
      <c r="ED95" s="140"/>
      <c r="EE95" s="140"/>
      <c r="EF95" s="140"/>
      <c r="EG95" s="140"/>
      <c r="EH95" s="140"/>
      <c r="EI95" s="140"/>
      <c r="EJ95" s="140"/>
      <c r="EK95" s="140"/>
      <c r="EL95" s="140"/>
      <c r="EM95" s="140"/>
      <c r="EN95" s="140"/>
      <c r="EO95" s="140"/>
      <c r="EP95" s="140"/>
      <c r="EQ95" s="140"/>
      <c r="ER95" s="140"/>
      <c r="ES95" s="140"/>
      <c r="ET95" s="140"/>
      <c r="EU95" s="140"/>
      <c r="EV95" s="140"/>
      <c r="EW95" s="140"/>
      <c r="EX95" s="140"/>
      <c r="EY95" s="140"/>
      <c r="EZ95" s="140"/>
      <c r="FA95" s="140"/>
      <c r="FB95" s="140"/>
      <c r="FC95" s="140"/>
      <c r="FD95" s="140"/>
      <c r="FE95" s="140"/>
      <c r="FF95" s="140"/>
      <c r="FG95" s="140"/>
      <c r="FH95" s="140"/>
      <c r="FI95" s="140"/>
      <c r="FJ95" s="140"/>
      <c r="FK95" s="140"/>
      <c r="FL95" s="140"/>
      <c r="FM95" s="140"/>
      <c r="FN95" s="140"/>
      <c r="FO95" s="140"/>
      <c r="FP95" s="140"/>
      <c r="FQ95" s="140"/>
      <c r="FR95" s="140"/>
      <c r="FS95" s="140"/>
      <c r="FT95" s="140"/>
      <c r="FU95" s="140"/>
      <c r="FV95" s="140"/>
      <c r="FW95" s="140"/>
      <c r="FX95" s="140"/>
      <c r="FY95" s="140"/>
      <c r="FZ95" s="140"/>
      <c r="GA95" s="140"/>
      <c r="GB95" s="140"/>
      <c r="GC95" s="140"/>
      <c r="GD95" s="140"/>
      <c r="GE95" s="140"/>
      <c r="GF95" s="140"/>
      <c r="GG95" s="140"/>
      <c r="GH95" s="140"/>
      <c r="GI95" s="140"/>
      <c r="GJ95" s="140"/>
      <c r="GK95" s="140"/>
      <c r="GL95" s="140"/>
      <c r="GM95" s="140"/>
      <c r="GN95" s="140"/>
      <c r="GO95" s="140"/>
      <c r="GP95" s="140"/>
      <c r="GQ95" s="140"/>
      <c r="GR95" s="140"/>
      <c r="GS95" s="140"/>
      <c r="GT95" s="140"/>
      <c r="GU95" s="140"/>
      <c r="GV95" s="140"/>
      <c r="GW95" s="140"/>
      <c r="GX95" s="140"/>
      <c r="GY95" s="140"/>
      <c r="GZ95" s="140"/>
      <c r="HA95" s="140"/>
      <c r="HB95" s="140"/>
      <c r="HC95" s="140"/>
      <c r="HD95" s="140"/>
      <c r="HE95" s="140"/>
      <c r="HF95" s="140"/>
    </row>
    <row r="96" spans="1:214" x14ac:dyDescent="0.25">
      <c r="A96" s="400"/>
      <c r="B96" s="400"/>
      <c r="C96" s="400"/>
      <c r="D96" s="400"/>
      <c r="E96" s="400"/>
      <c r="F96" s="400"/>
      <c r="G96" s="400"/>
      <c r="H96" s="400"/>
      <c r="I96" s="400"/>
      <c r="J96" s="400"/>
      <c r="K96" s="140"/>
      <c r="L96" s="140"/>
      <c r="M96" s="140"/>
      <c r="N96" s="140"/>
      <c r="O96" s="140"/>
      <c r="P96" s="140"/>
      <c r="Q96" s="140"/>
      <c r="R96" s="140"/>
      <c r="S96" s="140"/>
      <c r="T96" s="140"/>
      <c r="U96" s="140"/>
      <c r="V96" s="140"/>
      <c r="W96" s="140"/>
      <c r="X96" s="140"/>
      <c r="Y96" s="140"/>
      <c r="Z96" s="140"/>
      <c r="AA96" s="140"/>
      <c r="AB96" s="140"/>
      <c r="AC96" s="140"/>
      <c r="AD96" s="140"/>
      <c r="AE96" s="140"/>
      <c r="AF96" s="140"/>
      <c r="AG96" s="140"/>
      <c r="AH96" s="140"/>
      <c r="AI96" s="140"/>
      <c r="AJ96" s="140"/>
      <c r="AK96" s="140"/>
      <c r="AL96" s="140"/>
      <c r="AM96" s="140"/>
      <c r="AN96" s="140"/>
      <c r="AO96" s="140"/>
      <c r="AP96" s="140"/>
      <c r="AQ96" s="140"/>
      <c r="AR96" s="140"/>
      <c r="AS96" s="140"/>
      <c r="AT96" s="140"/>
      <c r="AU96" s="140"/>
      <c r="AV96" s="140"/>
      <c r="AW96" s="140"/>
      <c r="AX96" s="140"/>
      <c r="AY96" s="140"/>
      <c r="AZ96" s="140"/>
      <c r="BA96" s="140"/>
      <c r="BB96" s="140"/>
      <c r="BC96" s="140"/>
      <c r="BD96" s="140"/>
      <c r="BE96" s="140"/>
      <c r="BF96" s="140"/>
      <c r="BG96" s="140"/>
      <c r="BH96" s="140"/>
      <c r="BI96" s="140"/>
      <c r="BJ96" s="140"/>
      <c r="BK96" s="140"/>
      <c r="BL96" s="140"/>
      <c r="BM96" s="140"/>
      <c r="BN96" s="140"/>
      <c r="BO96" s="140"/>
      <c r="BP96" s="140"/>
      <c r="BQ96" s="140"/>
      <c r="BR96" s="140"/>
      <c r="BS96" s="140"/>
      <c r="BT96" s="140"/>
      <c r="BU96" s="140"/>
      <c r="BV96" s="140"/>
      <c r="BW96" s="140"/>
      <c r="BX96" s="140"/>
      <c r="BY96" s="140"/>
      <c r="BZ96" s="140"/>
      <c r="CA96" s="140"/>
      <c r="CB96" s="140"/>
      <c r="CC96" s="140"/>
      <c r="CD96" s="140"/>
      <c r="CE96" s="140"/>
      <c r="CF96" s="140"/>
      <c r="CG96" s="140"/>
      <c r="CH96" s="140"/>
      <c r="CI96" s="140"/>
      <c r="CJ96" s="140"/>
      <c r="CK96" s="140"/>
      <c r="CL96" s="140"/>
      <c r="CM96" s="140"/>
      <c r="CN96" s="140"/>
      <c r="CO96" s="140"/>
      <c r="CP96" s="140"/>
      <c r="CQ96" s="140"/>
      <c r="CR96" s="140"/>
      <c r="CS96" s="140"/>
      <c r="CT96" s="140"/>
      <c r="CU96" s="140"/>
      <c r="CV96" s="140"/>
      <c r="CW96" s="140"/>
      <c r="CX96" s="140"/>
      <c r="CY96" s="140"/>
      <c r="CZ96" s="140"/>
      <c r="DA96" s="140"/>
      <c r="DB96" s="140"/>
      <c r="DC96" s="140"/>
      <c r="DD96" s="140"/>
      <c r="DE96" s="140"/>
      <c r="DF96" s="140"/>
      <c r="DG96" s="140"/>
      <c r="DH96" s="140"/>
      <c r="DI96" s="140"/>
      <c r="DJ96" s="140"/>
      <c r="DK96" s="140"/>
      <c r="DL96" s="140"/>
      <c r="DM96" s="140"/>
      <c r="DN96" s="140"/>
      <c r="DO96" s="140"/>
      <c r="DP96" s="140"/>
      <c r="DQ96" s="140"/>
      <c r="DR96" s="140"/>
      <c r="DS96" s="140"/>
      <c r="DT96" s="140"/>
      <c r="DU96" s="140"/>
      <c r="DV96" s="140"/>
      <c r="DW96" s="140"/>
      <c r="DX96" s="140"/>
      <c r="DY96" s="140"/>
      <c r="DZ96" s="140"/>
      <c r="EA96" s="140"/>
      <c r="EB96" s="140"/>
      <c r="EC96" s="140"/>
      <c r="ED96" s="140"/>
      <c r="EE96" s="140"/>
      <c r="EF96" s="140"/>
      <c r="EG96" s="140"/>
      <c r="EH96" s="140"/>
      <c r="EI96" s="140"/>
      <c r="EJ96" s="140"/>
      <c r="EK96" s="140"/>
      <c r="EL96" s="140"/>
      <c r="EM96" s="140"/>
      <c r="EN96" s="140"/>
      <c r="EO96" s="140"/>
      <c r="EP96" s="140"/>
      <c r="EQ96" s="140"/>
      <c r="ER96" s="140"/>
      <c r="ES96" s="140"/>
      <c r="ET96" s="140"/>
      <c r="EU96" s="140"/>
      <c r="EV96" s="140"/>
      <c r="EW96" s="140"/>
      <c r="EX96" s="140"/>
      <c r="EY96" s="140"/>
      <c r="EZ96" s="140"/>
      <c r="FA96" s="140"/>
      <c r="FB96" s="140"/>
      <c r="FC96" s="140"/>
      <c r="FD96" s="140"/>
      <c r="FE96" s="140"/>
      <c r="FF96" s="140"/>
      <c r="FG96" s="140"/>
      <c r="FH96" s="140"/>
      <c r="FI96" s="140"/>
      <c r="FJ96" s="140"/>
      <c r="FK96" s="140"/>
      <c r="FL96" s="140"/>
      <c r="FM96" s="140"/>
      <c r="FN96" s="140"/>
      <c r="FO96" s="140"/>
      <c r="FP96" s="140"/>
      <c r="FQ96" s="140"/>
      <c r="FR96" s="140"/>
      <c r="FS96" s="140"/>
      <c r="FT96" s="140"/>
      <c r="FU96" s="140"/>
      <c r="FV96" s="140"/>
      <c r="FW96" s="140"/>
      <c r="FX96" s="140"/>
      <c r="FY96" s="140"/>
      <c r="FZ96" s="140"/>
      <c r="GA96" s="140"/>
      <c r="GB96" s="140"/>
      <c r="GC96" s="140"/>
      <c r="GD96" s="140"/>
      <c r="GE96" s="140"/>
      <c r="GF96" s="140"/>
      <c r="GG96" s="140"/>
      <c r="GH96" s="140"/>
      <c r="GI96" s="140"/>
      <c r="GJ96" s="140"/>
      <c r="GK96" s="140"/>
      <c r="GL96" s="140"/>
      <c r="GM96" s="140"/>
      <c r="GN96" s="140"/>
      <c r="GO96" s="140"/>
      <c r="GP96" s="140"/>
      <c r="GQ96" s="140"/>
      <c r="GR96" s="140"/>
      <c r="GS96" s="140"/>
      <c r="GT96" s="140"/>
      <c r="GU96" s="140"/>
      <c r="GV96" s="140"/>
      <c r="GW96" s="140"/>
      <c r="GX96" s="140"/>
      <c r="GY96" s="140"/>
      <c r="GZ96" s="140"/>
      <c r="HA96" s="140"/>
      <c r="HB96" s="140"/>
      <c r="HC96" s="140"/>
      <c r="HD96" s="140"/>
      <c r="HE96" s="140"/>
      <c r="HF96" s="140"/>
    </row>
    <row r="97" spans="1:214" x14ac:dyDescent="0.25">
      <c r="A97" s="400"/>
      <c r="B97" s="400"/>
      <c r="C97" s="400"/>
      <c r="D97" s="400"/>
      <c r="E97" s="400"/>
      <c r="F97" s="400"/>
      <c r="G97" s="400"/>
      <c r="H97" s="400"/>
      <c r="I97" s="400"/>
      <c r="J97" s="400"/>
      <c r="K97" s="140"/>
      <c r="L97" s="140"/>
      <c r="M97" s="140"/>
      <c r="N97" s="140"/>
      <c r="O97" s="140"/>
      <c r="P97" s="140"/>
      <c r="Q97" s="140"/>
      <c r="R97" s="140"/>
      <c r="S97" s="140"/>
      <c r="T97" s="140"/>
      <c r="U97" s="140"/>
      <c r="V97" s="140"/>
      <c r="W97" s="140"/>
      <c r="X97" s="140"/>
      <c r="Y97" s="140"/>
      <c r="Z97" s="140"/>
      <c r="AA97" s="140"/>
      <c r="AB97" s="140"/>
      <c r="AC97" s="140"/>
      <c r="AD97" s="140"/>
      <c r="AE97" s="140"/>
      <c r="AF97" s="140"/>
      <c r="AG97" s="140"/>
      <c r="AH97" s="140"/>
      <c r="AI97" s="140"/>
      <c r="AJ97" s="140"/>
      <c r="AK97" s="140"/>
      <c r="AL97" s="140"/>
      <c r="AM97" s="140"/>
      <c r="AN97" s="140"/>
      <c r="AO97" s="140"/>
      <c r="AP97" s="140"/>
      <c r="AQ97" s="140"/>
      <c r="AR97" s="140"/>
      <c r="AS97" s="140"/>
      <c r="AT97" s="140"/>
      <c r="AU97" s="140"/>
      <c r="AV97" s="140"/>
      <c r="AW97" s="140"/>
      <c r="AX97" s="140"/>
      <c r="AY97" s="140"/>
      <c r="AZ97" s="140"/>
      <c r="BA97" s="140"/>
      <c r="BB97" s="140"/>
      <c r="BC97" s="140"/>
      <c r="BD97" s="140"/>
      <c r="BE97" s="140"/>
      <c r="BF97" s="140"/>
      <c r="BG97" s="140"/>
      <c r="BH97" s="140"/>
      <c r="BI97" s="140"/>
      <c r="BJ97" s="140"/>
      <c r="BK97" s="140"/>
      <c r="BL97" s="140"/>
      <c r="BM97" s="140"/>
      <c r="BN97" s="140"/>
      <c r="BO97" s="140"/>
      <c r="BP97" s="140"/>
      <c r="BQ97" s="140"/>
      <c r="BR97" s="140"/>
      <c r="BS97" s="140"/>
      <c r="BT97" s="140"/>
      <c r="BU97" s="140"/>
      <c r="BV97" s="140"/>
      <c r="BW97" s="140"/>
      <c r="BX97" s="140"/>
      <c r="BY97" s="140"/>
      <c r="BZ97" s="140"/>
      <c r="CA97" s="140"/>
      <c r="CB97" s="140"/>
      <c r="CC97" s="140"/>
      <c r="CD97" s="140"/>
      <c r="CE97" s="140"/>
      <c r="CF97" s="140"/>
      <c r="CG97" s="140"/>
      <c r="CH97" s="140"/>
      <c r="CI97" s="140"/>
      <c r="CJ97" s="140"/>
      <c r="CK97" s="140"/>
      <c r="CL97" s="140"/>
      <c r="CM97" s="140"/>
      <c r="CN97" s="140"/>
      <c r="CO97" s="140"/>
      <c r="CP97" s="140"/>
      <c r="CQ97" s="140"/>
      <c r="CR97" s="140"/>
      <c r="CS97" s="140"/>
      <c r="CT97" s="140"/>
      <c r="CU97" s="140"/>
      <c r="CV97" s="140"/>
      <c r="CW97" s="140"/>
      <c r="CX97" s="140"/>
      <c r="CY97" s="140"/>
      <c r="CZ97" s="140"/>
      <c r="DA97" s="140"/>
      <c r="DB97" s="140"/>
      <c r="DC97" s="140"/>
      <c r="DD97" s="140"/>
      <c r="DE97" s="140"/>
      <c r="DF97" s="140"/>
      <c r="DG97" s="140"/>
      <c r="DH97" s="140"/>
      <c r="DI97" s="140"/>
      <c r="DJ97" s="140"/>
      <c r="DK97" s="140"/>
      <c r="DL97" s="140"/>
      <c r="DM97" s="140"/>
      <c r="DN97" s="140"/>
      <c r="DO97" s="140"/>
      <c r="DP97" s="140"/>
      <c r="DQ97" s="140"/>
      <c r="DR97" s="140"/>
      <c r="DS97" s="140"/>
      <c r="DT97" s="140"/>
      <c r="DU97" s="140"/>
      <c r="DV97" s="140"/>
      <c r="DW97" s="140"/>
      <c r="DX97" s="140"/>
      <c r="DY97" s="140"/>
      <c r="DZ97" s="140"/>
      <c r="EA97" s="140"/>
      <c r="EB97" s="140"/>
      <c r="EC97" s="140"/>
      <c r="ED97" s="140"/>
      <c r="EE97" s="140"/>
      <c r="EF97" s="140"/>
      <c r="EG97" s="140"/>
      <c r="EH97" s="140"/>
      <c r="EI97" s="140"/>
      <c r="EJ97" s="140"/>
      <c r="EK97" s="140"/>
      <c r="EL97" s="140"/>
      <c r="EM97" s="140"/>
      <c r="EN97" s="140"/>
      <c r="EO97" s="140"/>
      <c r="EP97" s="140"/>
      <c r="EQ97" s="140"/>
      <c r="ER97" s="140"/>
      <c r="ES97" s="140"/>
      <c r="ET97" s="140"/>
      <c r="EU97" s="140"/>
      <c r="EV97" s="140"/>
      <c r="EW97" s="140"/>
      <c r="EX97" s="140"/>
      <c r="EY97" s="140"/>
      <c r="EZ97" s="140"/>
      <c r="FA97" s="140"/>
      <c r="FB97" s="140"/>
      <c r="FC97" s="140"/>
      <c r="FD97" s="140"/>
      <c r="FE97" s="140"/>
      <c r="FF97" s="140"/>
      <c r="FG97" s="140"/>
      <c r="FH97" s="140"/>
      <c r="FI97" s="140"/>
      <c r="FJ97" s="140"/>
      <c r="FK97" s="140"/>
      <c r="FL97" s="140"/>
      <c r="FM97" s="140"/>
      <c r="FN97" s="140"/>
      <c r="FO97" s="140"/>
      <c r="FP97" s="140"/>
      <c r="FQ97" s="140"/>
      <c r="FR97" s="140"/>
      <c r="FS97" s="140"/>
      <c r="FT97" s="140"/>
      <c r="FU97" s="140"/>
      <c r="FV97" s="140"/>
      <c r="FW97" s="140"/>
      <c r="FX97" s="140"/>
      <c r="FY97" s="140"/>
      <c r="FZ97" s="140"/>
      <c r="GA97" s="140"/>
      <c r="GB97" s="140"/>
      <c r="GC97" s="140"/>
      <c r="GD97" s="140"/>
      <c r="GE97" s="140"/>
      <c r="GF97" s="140"/>
      <c r="GG97" s="140"/>
      <c r="GH97" s="140"/>
      <c r="GI97" s="140"/>
      <c r="GJ97" s="140"/>
      <c r="GK97" s="140"/>
      <c r="GL97" s="140"/>
      <c r="GM97" s="140"/>
      <c r="GN97" s="140"/>
      <c r="GO97" s="140"/>
      <c r="GP97" s="140"/>
      <c r="GQ97" s="140"/>
      <c r="GR97" s="140"/>
      <c r="GS97" s="140"/>
      <c r="GT97" s="140"/>
      <c r="GU97" s="140"/>
      <c r="GV97" s="140"/>
      <c r="GW97" s="140"/>
      <c r="GX97" s="140"/>
      <c r="GY97" s="140"/>
      <c r="GZ97" s="140"/>
      <c r="HA97" s="140"/>
      <c r="HB97" s="140"/>
      <c r="HC97" s="140"/>
      <c r="HD97" s="140"/>
      <c r="HE97" s="140"/>
      <c r="HF97" s="140"/>
    </row>
    <row r="98" spans="1:214" x14ac:dyDescent="0.25">
      <c r="A98" s="401"/>
      <c r="B98" s="401"/>
      <c r="C98" s="401"/>
      <c r="D98" s="401"/>
      <c r="E98" s="401"/>
      <c r="F98" s="401"/>
      <c r="G98" s="401"/>
      <c r="H98" s="401"/>
      <c r="I98" s="401"/>
      <c r="J98" s="401"/>
      <c r="K98" s="140"/>
      <c r="L98" s="140"/>
      <c r="M98" s="140"/>
      <c r="N98" s="140"/>
      <c r="O98" s="140"/>
      <c r="P98" s="140"/>
      <c r="Q98" s="140"/>
      <c r="R98" s="140"/>
      <c r="S98" s="140"/>
      <c r="T98" s="140"/>
      <c r="U98" s="140"/>
      <c r="V98" s="140"/>
      <c r="W98" s="140"/>
      <c r="X98" s="140"/>
      <c r="Y98" s="140"/>
      <c r="Z98" s="140"/>
      <c r="AA98" s="140"/>
      <c r="AB98" s="140"/>
      <c r="AC98" s="140"/>
      <c r="AD98" s="140"/>
      <c r="AE98" s="140"/>
      <c r="AF98" s="140"/>
      <c r="AG98" s="140"/>
      <c r="AH98" s="140"/>
      <c r="AI98" s="140"/>
      <c r="AJ98" s="140"/>
      <c r="AK98" s="140"/>
      <c r="AL98" s="140"/>
      <c r="AM98" s="140"/>
      <c r="AN98" s="140"/>
      <c r="AO98" s="140"/>
      <c r="AP98" s="140"/>
      <c r="AQ98" s="140"/>
      <c r="AR98" s="140"/>
      <c r="AS98" s="140"/>
      <c r="AT98" s="140"/>
      <c r="AU98" s="140"/>
      <c r="AV98" s="140"/>
      <c r="AW98" s="140"/>
      <c r="AX98" s="140"/>
      <c r="AY98" s="140"/>
      <c r="AZ98" s="140"/>
      <c r="BA98" s="140"/>
      <c r="BB98" s="140"/>
      <c r="BC98" s="140"/>
      <c r="BD98" s="140"/>
      <c r="BE98" s="140"/>
      <c r="BF98" s="140"/>
      <c r="BG98" s="140"/>
      <c r="BH98" s="140"/>
      <c r="BI98" s="140"/>
      <c r="BJ98" s="140"/>
      <c r="BK98" s="140"/>
      <c r="BL98" s="140"/>
      <c r="BM98" s="140"/>
      <c r="BN98" s="140"/>
      <c r="BO98" s="140"/>
      <c r="BP98" s="140"/>
      <c r="BQ98" s="140"/>
      <c r="BR98" s="140"/>
      <c r="BS98" s="140"/>
      <c r="BT98" s="140"/>
      <c r="BU98" s="140"/>
      <c r="BV98" s="140"/>
      <c r="BW98" s="140"/>
      <c r="BX98" s="140"/>
      <c r="BY98" s="140"/>
      <c r="BZ98" s="140"/>
      <c r="CA98" s="140"/>
      <c r="CB98" s="140"/>
      <c r="CC98" s="140"/>
      <c r="CD98" s="140"/>
      <c r="CE98" s="140"/>
      <c r="CF98" s="140"/>
      <c r="CG98" s="140"/>
      <c r="CH98" s="140"/>
      <c r="CI98" s="140"/>
      <c r="CJ98" s="140"/>
      <c r="CK98" s="140"/>
      <c r="CL98" s="140"/>
      <c r="CM98" s="140"/>
      <c r="CN98" s="140"/>
      <c r="CO98" s="140"/>
      <c r="CP98" s="140"/>
      <c r="CQ98" s="140"/>
      <c r="CR98" s="140"/>
      <c r="CS98" s="140"/>
      <c r="CT98" s="140"/>
      <c r="CU98" s="140"/>
      <c r="CV98" s="140"/>
      <c r="CW98" s="140"/>
      <c r="CX98" s="140"/>
      <c r="CY98" s="140"/>
      <c r="CZ98" s="140"/>
      <c r="DA98" s="140"/>
      <c r="DB98" s="140"/>
      <c r="DC98" s="140"/>
      <c r="DD98" s="140"/>
      <c r="DE98" s="140"/>
      <c r="DF98" s="140"/>
      <c r="DG98" s="140"/>
      <c r="DH98" s="140"/>
      <c r="DI98" s="140"/>
      <c r="DJ98" s="140"/>
      <c r="DK98" s="140"/>
      <c r="DL98" s="140"/>
      <c r="DM98" s="140"/>
      <c r="DN98" s="140"/>
      <c r="DO98" s="140"/>
      <c r="DP98" s="140"/>
      <c r="DQ98" s="140"/>
      <c r="DR98" s="140"/>
      <c r="DS98" s="140"/>
      <c r="DT98" s="140"/>
      <c r="DU98" s="140"/>
      <c r="DV98" s="140"/>
      <c r="DW98" s="140"/>
      <c r="DX98" s="140"/>
      <c r="DY98" s="140"/>
      <c r="DZ98" s="140"/>
      <c r="EA98" s="140"/>
      <c r="EB98" s="140"/>
      <c r="EC98" s="140"/>
      <c r="ED98" s="140"/>
      <c r="EE98" s="140"/>
      <c r="EF98" s="140"/>
      <c r="EG98" s="140"/>
      <c r="EH98" s="140"/>
      <c r="EI98" s="140"/>
      <c r="EJ98" s="140"/>
      <c r="EK98" s="140"/>
      <c r="EL98" s="140"/>
      <c r="EM98" s="140"/>
      <c r="EN98" s="140"/>
      <c r="EO98" s="140"/>
      <c r="EP98" s="140"/>
      <c r="EQ98" s="140"/>
      <c r="ER98" s="140"/>
      <c r="ES98" s="140"/>
      <c r="ET98" s="140"/>
      <c r="EU98" s="140"/>
      <c r="EV98" s="140"/>
      <c r="EW98" s="140"/>
      <c r="EX98" s="140"/>
      <c r="EY98" s="140"/>
      <c r="EZ98" s="140"/>
      <c r="FA98" s="140"/>
      <c r="FB98" s="140"/>
      <c r="FC98" s="140"/>
      <c r="FD98" s="140"/>
      <c r="FE98" s="140"/>
      <c r="FF98" s="140"/>
      <c r="FG98" s="140"/>
      <c r="FH98" s="140"/>
      <c r="FI98" s="140"/>
      <c r="FJ98" s="140"/>
      <c r="FK98" s="140"/>
      <c r="FL98" s="140"/>
      <c r="FM98" s="140"/>
      <c r="FN98" s="140"/>
      <c r="FO98" s="140"/>
      <c r="FP98" s="140"/>
      <c r="FQ98" s="140"/>
      <c r="FR98" s="140"/>
      <c r="FS98" s="140"/>
      <c r="FT98" s="140"/>
      <c r="FU98" s="140"/>
      <c r="FV98" s="140"/>
      <c r="FW98" s="140"/>
      <c r="FX98" s="140"/>
      <c r="FY98" s="140"/>
      <c r="FZ98" s="140"/>
      <c r="GA98" s="140"/>
      <c r="GB98" s="140"/>
      <c r="GC98" s="140"/>
      <c r="GD98" s="140"/>
      <c r="GE98" s="140"/>
      <c r="GF98" s="140"/>
      <c r="GG98" s="140"/>
      <c r="GH98" s="140"/>
      <c r="GI98" s="140"/>
      <c r="GJ98" s="140"/>
      <c r="GK98" s="140"/>
      <c r="GL98" s="140"/>
      <c r="GM98" s="140"/>
      <c r="GN98" s="140"/>
      <c r="GO98" s="140"/>
      <c r="GP98" s="140"/>
      <c r="GQ98" s="140"/>
      <c r="GR98" s="140"/>
      <c r="GS98" s="140"/>
      <c r="GT98" s="140"/>
      <c r="GU98" s="140"/>
      <c r="GV98" s="140"/>
      <c r="GW98" s="140"/>
      <c r="GX98" s="140"/>
      <c r="GY98" s="140"/>
      <c r="GZ98" s="140"/>
      <c r="HA98" s="140"/>
      <c r="HB98" s="140"/>
      <c r="HC98" s="140"/>
      <c r="HD98" s="140"/>
      <c r="HE98" s="140"/>
      <c r="HF98" s="140"/>
    </row>
    <row r="99" spans="1:214" x14ac:dyDescent="0.25">
      <c r="H99" s="198"/>
      <c r="K99" s="140"/>
      <c r="L99" s="140"/>
      <c r="M99" s="140"/>
      <c r="N99" s="140"/>
      <c r="O99" s="140"/>
      <c r="P99" s="140"/>
      <c r="Q99" s="140"/>
      <c r="R99" s="140"/>
      <c r="S99" s="140"/>
      <c r="T99" s="140"/>
      <c r="U99" s="140"/>
      <c r="V99" s="140"/>
      <c r="W99" s="140"/>
      <c r="X99" s="140"/>
      <c r="Y99" s="140"/>
      <c r="Z99" s="140"/>
      <c r="AA99" s="140"/>
      <c r="AB99" s="140"/>
      <c r="AC99" s="140"/>
      <c r="AD99" s="140"/>
      <c r="AE99" s="140"/>
      <c r="AF99" s="140"/>
      <c r="AG99" s="140"/>
      <c r="AH99" s="140"/>
      <c r="AI99" s="140"/>
      <c r="AJ99" s="140"/>
      <c r="AK99" s="140"/>
      <c r="AL99" s="140"/>
      <c r="AM99" s="140"/>
      <c r="AN99" s="140"/>
      <c r="AO99" s="140"/>
      <c r="AP99" s="140"/>
      <c r="AQ99" s="140"/>
      <c r="AR99" s="140"/>
      <c r="AS99" s="140"/>
      <c r="AT99" s="140"/>
      <c r="AU99" s="140"/>
      <c r="AV99" s="140"/>
      <c r="AW99" s="140"/>
      <c r="AX99" s="140"/>
      <c r="AY99" s="140"/>
      <c r="AZ99" s="140"/>
      <c r="BA99" s="140"/>
      <c r="BB99" s="140"/>
      <c r="BC99" s="140"/>
      <c r="BD99" s="140"/>
      <c r="BE99" s="140"/>
      <c r="BF99" s="140"/>
      <c r="BG99" s="140"/>
      <c r="BH99" s="140"/>
      <c r="BI99" s="140"/>
      <c r="BJ99" s="140"/>
      <c r="BK99" s="140"/>
      <c r="BL99" s="140"/>
      <c r="BM99" s="140"/>
      <c r="BN99" s="140"/>
      <c r="BO99" s="140"/>
      <c r="BP99" s="140"/>
      <c r="BQ99" s="140"/>
      <c r="BR99" s="140"/>
      <c r="BS99" s="140"/>
      <c r="BT99" s="140"/>
      <c r="BU99" s="140"/>
      <c r="BV99" s="140"/>
      <c r="BW99" s="140"/>
      <c r="BX99" s="140"/>
      <c r="BY99" s="140"/>
      <c r="BZ99" s="140"/>
      <c r="CA99" s="140"/>
      <c r="CB99" s="140"/>
      <c r="CC99" s="140"/>
      <c r="CD99" s="140"/>
      <c r="CE99" s="140"/>
      <c r="CF99" s="140"/>
      <c r="CG99" s="140"/>
      <c r="CH99" s="140"/>
      <c r="CI99" s="140"/>
      <c r="CJ99" s="140"/>
      <c r="CK99" s="140"/>
      <c r="CL99" s="140"/>
      <c r="CM99" s="140"/>
      <c r="CN99" s="140"/>
      <c r="CO99" s="140"/>
      <c r="CP99" s="140"/>
      <c r="CQ99" s="140"/>
      <c r="CR99" s="140"/>
      <c r="CS99" s="140"/>
      <c r="CT99" s="140"/>
      <c r="CU99" s="140"/>
      <c r="CV99" s="140"/>
      <c r="CW99" s="140"/>
      <c r="CX99" s="140"/>
      <c r="CY99" s="140"/>
      <c r="CZ99" s="140"/>
      <c r="DA99" s="140"/>
      <c r="DB99" s="140"/>
      <c r="DC99" s="140"/>
      <c r="DD99" s="140"/>
      <c r="DE99" s="140"/>
      <c r="DF99" s="140"/>
      <c r="DG99" s="140"/>
      <c r="DH99" s="140"/>
      <c r="DI99" s="140"/>
      <c r="DJ99" s="140"/>
      <c r="DK99" s="140"/>
      <c r="DL99" s="140"/>
      <c r="DM99" s="140"/>
      <c r="DN99" s="140"/>
      <c r="DO99" s="140"/>
      <c r="DP99" s="140"/>
      <c r="DQ99" s="140"/>
      <c r="DR99" s="140"/>
      <c r="DS99" s="140"/>
      <c r="DT99" s="140"/>
      <c r="DU99" s="140"/>
      <c r="DV99" s="140"/>
      <c r="DW99" s="140"/>
      <c r="DX99" s="140"/>
      <c r="DY99" s="140"/>
      <c r="DZ99" s="140"/>
      <c r="EA99" s="140"/>
      <c r="EB99" s="140"/>
      <c r="EC99" s="140"/>
      <c r="ED99" s="140"/>
      <c r="EE99" s="140"/>
      <c r="EF99" s="140"/>
      <c r="EG99" s="140"/>
      <c r="EH99" s="140"/>
      <c r="EI99" s="140"/>
      <c r="EJ99" s="140"/>
      <c r="EK99" s="140"/>
      <c r="EL99" s="140"/>
      <c r="EM99" s="140"/>
      <c r="EN99" s="140"/>
      <c r="EO99" s="140"/>
      <c r="EP99" s="140"/>
      <c r="EQ99" s="140"/>
      <c r="ER99" s="140"/>
      <c r="ES99" s="140"/>
      <c r="ET99" s="140"/>
      <c r="EU99" s="140"/>
      <c r="EV99" s="140"/>
      <c r="EW99" s="140"/>
      <c r="EX99" s="140"/>
      <c r="EY99" s="140"/>
      <c r="EZ99" s="140"/>
      <c r="FA99" s="140"/>
      <c r="FB99" s="140"/>
      <c r="FC99" s="140"/>
      <c r="FD99" s="140"/>
      <c r="FE99" s="140"/>
      <c r="FF99" s="140"/>
      <c r="FG99" s="140"/>
      <c r="FH99" s="140"/>
      <c r="FI99" s="140"/>
      <c r="FJ99" s="140"/>
      <c r="FK99" s="140"/>
      <c r="FL99" s="140"/>
      <c r="FM99" s="140"/>
      <c r="FN99" s="140"/>
      <c r="FO99" s="140"/>
      <c r="FP99" s="140"/>
      <c r="FQ99" s="140"/>
      <c r="FR99" s="140"/>
      <c r="FS99" s="140"/>
      <c r="FT99" s="140"/>
      <c r="FU99" s="140"/>
      <c r="FV99" s="140"/>
      <c r="FW99" s="140"/>
      <c r="FX99" s="140"/>
      <c r="FY99" s="140"/>
      <c r="FZ99" s="140"/>
      <c r="GA99" s="140"/>
      <c r="GB99" s="140"/>
      <c r="GC99" s="140"/>
      <c r="GD99" s="140"/>
      <c r="GE99" s="140"/>
      <c r="GF99" s="140"/>
      <c r="GG99" s="140"/>
      <c r="GH99" s="140"/>
      <c r="GI99" s="140"/>
      <c r="GJ99" s="140"/>
      <c r="GK99" s="140"/>
      <c r="GL99" s="140"/>
      <c r="GM99" s="140"/>
      <c r="GN99" s="140"/>
      <c r="GO99" s="140"/>
      <c r="GP99" s="140"/>
      <c r="GQ99" s="140"/>
      <c r="GR99" s="140"/>
      <c r="GS99" s="140"/>
      <c r="GT99" s="140"/>
      <c r="GU99" s="140"/>
      <c r="GV99" s="140"/>
      <c r="GW99" s="140"/>
      <c r="GX99" s="140"/>
      <c r="GY99" s="140"/>
      <c r="GZ99" s="140"/>
      <c r="HA99" s="140"/>
      <c r="HB99" s="140"/>
      <c r="HC99" s="140"/>
      <c r="HD99" s="140"/>
      <c r="HE99" s="140"/>
      <c r="HF99" s="140"/>
    </row>
    <row r="100" spans="1:214" x14ac:dyDescent="0.25">
      <c r="H100" s="198"/>
      <c r="K100" s="140"/>
      <c r="L100" s="140"/>
      <c r="M100" s="140"/>
      <c r="N100" s="140"/>
      <c r="O100" s="140"/>
      <c r="P100" s="140"/>
      <c r="Q100" s="140"/>
      <c r="R100" s="140"/>
      <c r="S100" s="140"/>
      <c r="T100" s="140"/>
      <c r="U100" s="140"/>
      <c r="V100" s="140"/>
      <c r="W100" s="140"/>
      <c r="X100" s="140"/>
      <c r="Y100" s="140"/>
      <c r="Z100" s="140"/>
      <c r="AA100" s="140"/>
      <c r="AB100" s="140"/>
      <c r="AC100" s="140"/>
      <c r="AD100" s="140"/>
      <c r="AE100" s="140"/>
      <c r="AF100" s="140"/>
      <c r="AG100" s="140"/>
      <c r="AH100" s="140"/>
      <c r="AI100" s="140"/>
      <c r="AJ100" s="140"/>
      <c r="AK100" s="140"/>
      <c r="AL100" s="140"/>
      <c r="AM100" s="140"/>
      <c r="AN100" s="140"/>
      <c r="AO100" s="140"/>
      <c r="AP100" s="140"/>
      <c r="AQ100" s="140"/>
      <c r="AR100" s="140"/>
      <c r="AS100" s="140"/>
      <c r="AT100" s="140"/>
      <c r="AU100" s="140"/>
      <c r="AV100" s="140"/>
      <c r="AW100" s="140"/>
      <c r="AX100" s="140"/>
      <c r="AY100" s="140"/>
      <c r="AZ100" s="140"/>
      <c r="BA100" s="140"/>
      <c r="BB100" s="140"/>
      <c r="BC100" s="140"/>
      <c r="BD100" s="140"/>
      <c r="BE100" s="140"/>
      <c r="BF100" s="140"/>
      <c r="BG100" s="140"/>
      <c r="BH100" s="140"/>
      <c r="BI100" s="140"/>
      <c r="BJ100" s="140"/>
      <c r="BK100" s="140"/>
      <c r="BL100" s="140"/>
      <c r="BM100" s="140"/>
      <c r="BN100" s="140"/>
      <c r="BO100" s="140"/>
      <c r="BP100" s="140"/>
      <c r="BQ100" s="140"/>
      <c r="BR100" s="140"/>
      <c r="BS100" s="140"/>
      <c r="BT100" s="140"/>
      <c r="BU100" s="140"/>
      <c r="BV100" s="140"/>
      <c r="BW100" s="140"/>
      <c r="BX100" s="140"/>
      <c r="BY100" s="140"/>
      <c r="BZ100" s="140"/>
      <c r="CA100" s="140"/>
      <c r="CB100" s="140"/>
      <c r="CC100" s="140"/>
      <c r="CD100" s="140"/>
      <c r="CE100" s="140"/>
      <c r="CF100" s="140"/>
      <c r="CG100" s="140"/>
      <c r="CH100" s="140"/>
      <c r="CI100" s="140"/>
      <c r="CJ100" s="140"/>
      <c r="CK100" s="140"/>
      <c r="CL100" s="140"/>
      <c r="CM100" s="140"/>
      <c r="CN100" s="140"/>
      <c r="CO100" s="140"/>
      <c r="CP100" s="140"/>
      <c r="CQ100" s="140"/>
      <c r="CR100" s="140"/>
      <c r="CS100" s="140"/>
      <c r="CT100" s="140"/>
      <c r="CU100" s="140"/>
      <c r="CV100" s="140"/>
      <c r="CW100" s="140"/>
      <c r="CX100" s="140"/>
      <c r="CY100" s="140"/>
      <c r="CZ100" s="140"/>
      <c r="DA100" s="140"/>
      <c r="DB100" s="140"/>
      <c r="DC100" s="140"/>
      <c r="DD100" s="140"/>
      <c r="DE100" s="140"/>
      <c r="DF100" s="140"/>
      <c r="DG100" s="140"/>
      <c r="DH100" s="140"/>
      <c r="DI100" s="140"/>
      <c r="DJ100" s="140"/>
      <c r="DK100" s="140"/>
      <c r="DL100" s="140"/>
      <c r="DM100" s="140"/>
      <c r="DN100" s="140"/>
      <c r="DO100" s="140"/>
      <c r="DP100" s="140"/>
      <c r="DQ100" s="140"/>
      <c r="DR100" s="140"/>
      <c r="DS100" s="140"/>
      <c r="DT100" s="140"/>
      <c r="DU100" s="140"/>
      <c r="DV100" s="140"/>
      <c r="DW100" s="140"/>
      <c r="DX100" s="140"/>
      <c r="DY100" s="140"/>
      <c r="DZ100" s="140"/>
      <c r="EA100" s="140"/>
      <c r="EB100" s="140"/>
      <c r="EC100" s="140"/>
      <c r="ED100" s="140"/>
      <c r="EE100" s="140"/>
      <c r="EF100" s="140"/>
      <c r="EG100" s="140"/>
      <c r="EH100" s="140"/>
      <c r="EI100" s="140"/>
      <c r="EJ100" s="140"/>
      <c r="EK100" s="140"/>
      <c r="EL100" s="140"/>
      <c r="EM100" s="140"/>
      <c r="EN100" s="140"/>
      <c r="EO100" s="140"/>
      <c r="EP100" s="140"/>
      <c r="EQ100" s="140"/>
      <c r="ER100" s="140"/>
      <c r="ES100" s="140"/>
      <c r="ET100" s="140"/>
      <c r="EU100" s="140"/>
      <c r="EV100" s="140"/>
      <c r="EW100" s="140"/>
      <c r="EX100" s="140"/>
      <c r="EY100" s="140"/>
      <c r="EZ100" s="140"/>
      <c r="FA100" s="140"/>
      <c r="FB100" s="140"/>
      <c r="FC100" s="140"/>
      <c r="FD100" s="140"/>
      <c r="FE100" s="140"/>
      <c r="FF100" s="140"/>
      <c r="FG100" s="140"/>
      <c r="FH100" s="140"/>
      <c r="FI100" s="140"/>
      <c r="FJ100" s="140"/>
      <c r="FK100" s="140"/>
      <c r="FL100" s="140"/>
      <c r="FM100" s="140"/>
      <c r="FN100" s="140"/>
      <c r="FO100" s="140"/>
      <c r="FP100" s="140"/>
      <c r="FQ100" s="140"/>
      <c r="FR100" s="140"/>
      <c r="FS100" s="140"/>
      <c r="FT100" s="140"/>
      <c r="FU100" s="140"/>
      <c r="FV100" s="140"/>
      <c r="FW100" s="140"/>
      <c r="FX100" s="140"/>
      <c r="FY100" s="140"/>
      <c r="FZ100" s="140"/>
      <c r="GA100" s="140"/>
      <c r="GB100" s="140"/>
      <c r="GC100" s="140"/>
      <c r="GD100" s="140"/>
      <c r="GE100" s="140"/>
      <c r="GF100" s="140"/>
      <c r="GG100" s="140"/>
      <c r="GH100" s="140"/>
      <c r="GI100" s="140"/>
      <c r="GJ100" s="140"/>
      <c r="GK100" s="140"/>
      <c r="GL100" s="140"/>
      <c r="GM100" s="140"/>
      <c r="GN100" s="140"/>
      <c r="GO100" s="140"/>
      <c r="GP100" s="140"/>
      <c r="GQ100" s="140"/>
      <c r="GR100" s="140"/>
      <c r="GS100" s="140"/>
      <c r="GT100" s="140"/>
      <c r="GU100" s="140"/>
      <c r="GV100" s="140"/>
      <c r="GW100" s="140"/>
      <c r="GX100" s="140"/>
      <c r="GY100" s="140"/>
      <c r="GZ100" s="140"/>
      <c r="HA100" s="140"/>
      <c r="HB100" s="140"/>
      <c r="HC100" s="140"/>
      <c r="HD100" s="140"/>
      <c r="HE100" s="140"/>
      <c r="HF100" s="140"/>
    </row>
    <row r="101" spans="1:214" x14ac:dyDescent="0.25">
      <c r="H101" s="198"/>
      <c r="K101" s="140"/>
      <c r="L101" s="140"/>
      <c r="M101" s="140"/>
      <c r="N101" s="140"/>
      <c r="O101" s="140"/>
      <c r="P101" s="140"/>
      <c r="Q101" s="140"/>
      <c r="R101" s="140"/>
      <c r="S101" s="140"/>
      <c r="T101" s="140"/>
      <c r="U101" s="140"/>
      <c r="V101" s="140"/>
      <c r="W101" s="140"/>
      <c r="X101" s="140"/>
      <c r="Y101" s="140"/>
      <c r="Z101" s="140"/>
      <c r="AA101" s="140"/>
      <c r="AB101" s="140"/>
      <c r="AC101" s="140"/>
      <c r="AD101" s="140"/>
      <c r="AE101" s="140"/>
      <c r="AF101" s="140"/>
      <c r="AG101" s="140"/>
      <c r="AH101" s="140"/>
      <c r="AI101" s="140"/>
      <c r="AJ101" s="140"/>
      <c r="AK101" s="140"/>
      <c r="AL101" s="140"/>
      <c r="AM101" s="140"/>
      <c r="AN101" s="140"/>
      <c r="AO101" s="140"/>
      <c r="AP101" s="140"/>
      <c r="AQ101" s="140"/>
      <c r="AR101" s="140"/>
      <c r="AS101" s="140"/>
      <c r="AT101" s="140"/>
      <c r="AU101" s="140"/>
      <c r="AV101" s="140"/>
      <c r="AW101" s="140"/>
      <c r="AX101" s="140"/>
      <c r="AY101" s="140"/>
      <c r="AZ101" s="140"/>
      <c r="BA101" s="140"/>
      <c r="BB101" s="140"/>
      <c r="BC101" s="140"/>
      <c r="BD101" s="140"/>
      <c r="BE101" s="140"/>
      <c r="BF101" s="140"/>
      <c r="BG101" s="140"/>
      <c r="BH101" s="140"/>
      <c r="BI101" s="140"/>
      <c r="BJ101" s="140"/>
      <c r="BK101" s="140"/>
      <c r="BL101" s="140"/>
      <c r="BM101" s="140"/>
      <c r="BN101" s="140"/>
      <c r="BO101" s="140"/>
      <c r="BP101" s="140"/>
      <c r="BQ101" s="140"/>
      <c r="BR101" s="140"/>
      <c r="BS101" s="140"/>
      <c r="BT101" s="140"/>
      <c r="BU101" s="140"/>
      <c r="BV101" s="140"/>
      <c r="BW101" s="140"/>
      <c r="BX101" s="140"/>
      <c r="BY101" s="140"/>
      <c r="BZ101" s="140"/>
      <c r="CA101" s="140"/>
      <c r="CB101" s="140"/>
      <c r="CC101" s="140"/>
      <c r="CD101" s="140"/>
      <c r="CE101" s="140"/>
      <c r="CF101" s="140"/>
      <c r="CG101" s="140"/>
      <c r="CH101" s="140"/>
      <c r="CI101" s="140"/>
      <c r="CJ101" s="140"/>
      <c r="CK101" s="140"/>
      <c r="CL101" s="140"/>
      <c r="CM101" s="140"/>
      <c r="CN101" s="140"/>
      <c r="CO101" s="140"/>
      <c r="CP101" s="140"/>
      <c r="CQ101" s="140"/>
      <c r="CR101" s="140"/>
      <c r="CS101" s="140"/>
      <c r="CT101" s="140"/>
      <c r="CU101" s="140"/>
      <c r="CV101" s="140"/>
      <c r="CW101" s="140"/>
      <c r="CX101" s="140"/>
      <c r="CY101" s="140"/>
      <c r="CZ101" s="140"/>
      <c r="DA101" s="140"/>
      <c r="DB101" s="140"/>
      <c r="DC101" s="140"/>
      <c r="DD101" s="140"/>
      <c r="DE101" s="140"/>
      <c r="DF101" s="140"/>
      <c r="DG101" s="140"/>
      <c r="DH101" s="140"/>
      <c r="DI101" s="140"/>
      <c r="DJ101" s="140"/>
      <c r="DK101" s="140"/>
      <c r="DL101" s="140"/>
      <c r="DM101" s="140"/>
      <c r="DN101" s="140"/>
      <c r="DO101" s="140"/>
      <c r="DP101" s="140"/>
      <c r="DQ101" s="140"/>
      <c r="DR101" s="140"/>
      <c r="DS101" s="140"/>
      <c r="DT101" s="140"/>
      <c r="DU101" s="140"/>
      <c r="DV101" s="140"/>
      <c r="DW101" s="140"/>
      <c r="DX101" s="140"/>
      <c r="DY101" s="140"/>
      <c r="DZ101" s="140"/>
      <c r="EA101" s="140"/>
      <c r="EB101" s="140"/>
      <c r="EC101" s="140"/>
      <c r="ED101" s="140"/>
      <c r="EE101" s="140"/>
      <c r="EF101" s="140"/>
      <c r="EG101" s="140"/>
      <c r="EH101" s="140"/>
      <c r="EI101" s="140"/>
      <c r="EJ101" s="140"/>
      <c r="EK101" s="140"/>
      <c r="EL101" s="140"/>
      <c r="EM101" s="140"/>
      <c r="EN101" s="140"/>
      <c r="EO101" s="140"/>
      <c r="EP101" s="140"/>
      <c r="EQ101" s="140"/>
      <c r="ER101" s="140"/>
      <c r="ES101" s="140"/>
      <c r="ET101" s="140"/>
      <c r="EU101" s="140"/>
      <c r="EV101" s="140"/>
      <c r="EW101" s="140"/>
      <c r="EX101" s="140"/>
      <c r="EY101" s="140"/>
      <c r="EZ101" s="140"/>
      <c r="FA101" s="140"/>
      <c r="FB101" s="140"/>
      <c r="FC101" s="140"/>
      <c r="FD101" s="140"/>
      <c r="FE101" s="140"/>
      <c r="FF101" s="140"/>
      <c r="FG101" s="140"/>
      <c r="FH101" s="140"/>
      <c r="FI101" s="140"/>
      <c r="FJ101" s="140"/>
      <c r="FK101" s="140"/>
      <c r="FL101" s="140"/>
      <c r="FM101" s="140"/>
      <c r="FN101" s="140"/>
      <c r="FO101" s="140"/>
      <c r="FP101" s="140"/>
      <c r="FQ101" s="140"/>
      <c r="FR101" s="140"/>
      <c r="FS101" s="140"/>
      <c r="FT101" s="140"/>
      <c r="FU101" s="140"/>
      <c r="FV101" s="140"/>
      <c r="FW101" s="140"/>
      <c r="FX101" s="140"/>
      <c r="FY101" s="140"/>
      <c r="FZ101" s="140"/>
      <c r="GA101" s="140"/>
      <c r="GB101" s="140"/>
      <c r="GC101" s="140"/>
      <c r="GD101" s="140"/>
      <c r="GE101" s="140"/>
      <c r="GF101" s="140"/>
      <c r="GG101" s="140"/>
      <c r="GH101" s="140"/>
      <c r="GI101" s="140"/>
      <c r="GJ101" s="140"/>
      <c r="GK101" s="140"/>
      <c r="GL101" s="140"/>
      <c r="GM101" s="140"/>
      <c r="GN101" s="140"/>
      <c r="GO101" s="140"/>
      <c r="GP101" s="140"/>
      <c r="GQ101" s="140"/>
      <c r="GR101" s="140"/>
      <c r="GS101" s="140"/>
      <c r="GT101" s="140"/>
      <c r="GU101" s="140"/>
      <c r="GV101" s="140"/>
      <c r="GW101" s="140"/>
      <c r="GX101" s="140"/>
      <c r="GY101" s="140"/>
      <c r="GZ101" s="140"/>
      <c r="HA101" s="140"/>
      <c r="HB101" s="140"/>
      <c r="HC101" s="140"/>
      <c r="HD101" s="140"/>
      <c r="HE101" s="140"/>
      <c r="HF101" s="140"/>
    </row>
    <row r="102" spans="1:214" x14ac:dyDescent="0.25">
      <c r="H102" s="198"/>
      <c r="K102" s="140"/>
      <c r="L102" s="140"/>
      <c r="M102" s="140"/>
      <c r="N102" s="140"/>
      <c r="O102" s="140"/>
      <c r="P102" s="140"/>
      <c r="Q102" s="140"/>
      <c r="R102" s="140"/>
      <c r="S102" s="140"/>
      <c r="T102" s="140"/>
      <c r="U102" s="140"/>
      <c r="V102" s="140"/>
      <c r="W102" s="140"/>
      <c r="X102" s="140"/>
      <c r="Y102" s="140"/>
      <c r="Z102" s="140"/>
      <c r="AA102" s="140"/>
      <c r="AB102" s="140"/>
      <c r="AC102" s="140"/>
      <c r="AD102" s="140"/>
      <c r="AE102" s="140"/>
      <c r="AF102" s="140"/>
      <c r="AG102" s="140"/>
      <c r="AH102" s="140"/>
      <c r="AI102" s="140"/>
      <c r="AJ102" s="140"/>
      <c r="AK102" s="140"/>
      <c r="AL102" s="140"/>
      <c r="AM102" s="140"/>
      <c r="AN102" s="140"/>
      <c r="AO102" s="140"/>
      <c r="AP102" s="140"/>
      <c r="AQ102" s="140"/>
      <c r="AR102" s="140"/>
      <c r="AS102" s="140"/>
      <c r="AT102" s="140"/>
      <c r="AU102" s="140"/>
      <c r="AV102" s="140"/>
      <c r="AW102" s="140"/>
      <c r="AX102" s="140"/>
      <c r="AY102" s="140"/>
      <c r="AZ102" s="140"/>
      <c r="BA102" s="140"/>
      <c r="BB102" s="140"/>
      <c r="BC102" s="140"/>
      <c r="BD102" s="140"/>
      <c r="BE102" s="140"/>
      <c r="BF102" s="140"/>
      <c r="BG102" s="140"/>
      <c r="BH102" s="140"/>
      <c r="BI102" s="140"/>
      <c r="BJ102" s="140"/>
      <c r="BK102" s="140"/>
      <c r="BL102" s="140"/>
      <c r="BM102" s="140"/>
      <c r="BN102" s="140"/>
      <c r="BO102" s="140"/>
      <c r="BP102" s="140"/>
      <c r="BQ102" s="140"/>
      <c r="BR102" s="140"/>
      <c r="BS102" s="140"/>
      <c r="BT102" s="140"/>
      <c r="BU102" s="140"/>
      <c r="BV102" s="140"/>
      <c r="BW102" s="140"/>
      <c r="BX102" s="140"/>
      <c r="BY102" s="140"/>
      <c r="BZ102" s="140"/>
      <c r="CA102" s="140"/>
      <c r="CB102" s="140"/>
      <c r="CC102" s="140"/>
      <c r="CD102" s="140"/>
      <c r="CE102" s="140"/>
      <c r="CF102" s="140"/>
      <c r="CG102" s="140"/>
      <c r="CH102" s="140"/>
      <c r="CI102" s="140"/>
      <c r="CJ102" s="140"/>
      <c r="CK102" s="140"/>
      <c r="CL102" s="140"/>
      <c r="CM102" s="140"/>
      <c r="CN102" s="140"/>
      <c r="CO102" s="140"/>
      <c r="CP102" s="140"/>
      <c r="CQ102" s="140"/>
      <c r="CR102" s="140"/>
      <c r="CS102" s="140"/>
      <c r="CT102" s="140"/>
      <c r="CU102" s="140"/>
      <c r="CV102" s="140"/>
      <c r="CW102" s="140"/>
      <c r="CX102" s="140"/>
      <c r="CY102" s="140"/>
      <c r="CZ102" s="140"/>
      <c r="DA102" s="140"/>
      <c r="DB102" s="140"/>
      <c r="DC102" s="140"/>
      <c r="DD102" s="140"/>
      <c r="DE102" s="140"/>
      <c r="DF102" s="140"/>
      <c r="DG102" s="140"/>
      <c r="DH102" s="140"/>
      <c r="DI102" s="140"/>
      <c r="DJ102" s="140"/>
      <c r="DK102" s="140"/>
      <c r="DL102" s="140"/>
      <c r="DM102" s="140"/>
      <c r="DN102" s="140"/>
      <c r="DO102" s="140"/>
      <c r="DP102" s="140"/>
      <c r="DQ102" s="140"/>
      <c r="DR102" s="140"/>
      <c r="DS102" s="140"/>
      <c r="DT102" s="140"/>
      <c r="DU102" s="140"/>
      <c r="DV102" s="140"/>
      <c r="DW102" s="140"/>
      <c r="DX102" s="140"/>
      <c r="DY102" s="140"/>
      <c r="DZ102" s="140"/>
      <c r="EA102" s="140"/>
      <c r="EB102" s="140"/>
      <c r="EC102" s="140"/>
      <c r="ED102" s="140"/>
      <c r="EE102" s="140"/>
      <c r="EF102" s="140"/>
      <c r="EG102" s="140"/>
      <c r="EH102" s="140"/>
      <c r="EI102" s="140"/>
      <c r="EJ102" s="140"/>
      <c r="EK102" s="140"/>
      <c r="EL102" s="140"/>
      <c r="EM102" s="140"/>
      <c r="EN102" s="140"/>
      <c r="EO102" s="140"/>
      <c r="EP102" s="140"/>
      <c r="EQ102" s="140"/>
      <c r="ER102" s="140"/>
      <c r="ES102" s="140"/>
      <c r="ET102" s="140"/>
      <c r="EU102" s="140"/>
      <c r="EV102" s="140"/>
      <c r="EW102" s="140"/>
      <c r="EX102" s="140"/>
      <c r="EY102" s="140"/>
      <c r="EZ102" s="140"/>
      <c r="FA102" s="140"/>
      <c r="FB102" s="140"/>
      <c r="FC102" s="140"/>
      <c r="FD102" s="140"/>
      <c r="FE102" s="140"/>
      <c r="FF102" s="140"/>
      <c r="FG102" s="140"/>
      <c r="FH102" s="140"/>
      <c r="FI102" s="140"/>
      <c r="FJ102" s="140"/>
      <c r="FK102" s="140"/>
      <c r="FL102" s="140"/>
      <c r="FM102" s="140"/>
      <c r="FN102" s="140"/>
      <c r="FO102" s="140"/>
      <c r="FP102" s="140"/>
      <c r="FQ102" s="140"/>
      <c r="FR102" s="140"/>
      <c r="FS102" s="140"/>
      <c r="FT102" s="140"/>
      <c r="FU102" s="140"/>
      <c r="FV102" s="140"/>
      <c r="FW102" s="140"/>
      <c r="FX102" s="140"/>
      <c r="FY102" s="140"/>
      <c r="FZ102" s="140"/>
      <c r="GA102" s="140"/>
      <c r="GB102" s="140"/>
      <c r="GC102" s="140"/>
      <c r="GD102" s="140"/>
      <c r="GE102" s="140"/>
      <c r="GF102" s="140"/>
      <c r="GG102" s="140"/>
      <c r="GH102" s="140"/>
      <c r="GI102" s="140"/>
      <c r="GJ102" s="140"/>
      <c r="GK102" s="140"/>
      <c r="GL102" s="140"/>
      <c r="GM102" s="140"/>
      <c r="GN102" s="140"/>
      <c r="GO102" s="140"/>
      <c r="GP102" s="140"/>
      <c r="GQ102" s="140"/>
      <c r="GR102" s="140"/>
      <c r="GS102" s="140"/>
      <c r="GT102" s="140"/>
      <c r="GU102" s="140"/>
      <c r="GV102" s="140"/>
      <c r="GW102" s="140"/>
      <c r="GX102" s="140"/>
      <c r="GY102" s="140"/>
      <c r="GZ102" s="140"/>
      <c r="HA102" s="140"/>
      <c r="HB102" s="140"/>
      <c r="HC102" s="140"/>
      <c r="HD102" s="140"/>
      <c r="HE102" s="140"/>
      <c r="HF102" s="140"/>
    </row>
    <row r="103" spans="1:214" x14ac:dyDescent="0.25">
      <c r="H103" s="198"/>
      <c r="K103" s="140"/>
      <c r="L103" s="140"/>
      <c r="M103" s="140"/>
      <c r="N103" s="140"/>
      <c r="O103" s="140"/>
      <c r="P103" s="140"/>
      <c r="Q103" s="140"/>
      <c r="R103" s="140"/>
      <c r="S103" s="140"/>
      <c r="T103" s="140"/>
      <c r="U103" s="140"/>
      <c r="V103" s="140"/>
      <c r="W103" s="140"/>
      <c r="X103" s="140"/>
      <c r="Y103" s="140"/>
      <c r="Z103" s="140"/>
      <c r="AA103" s="140"/>
      <c r="AB103" s="140"/>
      <c r="AC103" s="140"/>
      <c r="AD103" s="140"/>
      <c r="AE103" s="140"/>
      <c r="AF103" s="140"/>
      <c r="AG103" s="140"/>
      <c r="AH103" s="140"/>
      <c r="AI103" s="140"/>
      <c r="AJ103" s="140"/>
      <c r="AK103" s="140"/>
      <c r="AL103" s="140"/>
      <c r="AM103" s="140"/>
      <c r="AN103" s="140"/>
      <c r="AO103" s="140"/>
      <c r="AP103" s="140"/>
      <c r="AQ103" s="140"/>
      <c r="AR103" s="140"/>
      <c r="AS103" s="140"/>
      <c r="AT103" s="140"/>
      <c r="AU103" s="140"/>
      <c r="AV103" s="140"/>
      <c r="AW103" s="140"/>
      <c r="AX103" s="140"/>
      <c r="AY103" s="140"/>
      <c r="AZ103" s="140"/>
      <c r="BA103" s="140"/>
      <c r="BB103" s="140"/>
      <c r="BC103" s="140"/>
      <c r="BD103" s="140"/>
      <c r="BE103" s="140"/>
      <c r="BF103" s="140"/>
      <c r="BG103" s="140"/>
      <c r="BH103" s="140"/>
      <c r="BI103" s="140"/>
      <c r="BJ103" s="140"/>
      <c r="BK103" s="140"/>
      <c r="BL103" s="140"/>
      <c r="BM103" s="140"/>
      <c r="BN103" s="140"/>
      <c r="BO103" s="140"/>
      <c r="BP103" s="140"/>
      <c r="BQ103" s="140"/>
      <c r="BR103" s="140"/>
      <c r="BS103" s="140"/>
      <c r="BT103" s="140"/>
      <c r="BU103" s="140"/>
      <c r="BV103" s="140"/>
      <c r="BW103" s="140"/>
      <c r="BX103" s="140"/>
      <c r="BY103" s="140"/>
      <c r="BZ103" s="140"/>
      <c r="CA103" s="140"/>
      <c r="CB103" s="140"/>
      <c r="CC103" s="140"/>
      <c r="CD103" s="140"/>
      <c r="CE103" s="140"/>
      <c r="CF103" s="140"/>
      <c r="CG103" s="140"/>
      <c r="CH103" s="140"/>
      <c r="CI103" s="140"/>
      <c r="CJ103" s="140"/>
      <c r="CK103" s="140"/>
      <c r="CL103" s="140"/>
      <c r="CM103" s="140"/>
      <c r="CN103" s="140"/>
      <c r="CO103" s="140"/>
      <c r="CP103" s="140"/>
      <c r="CQ103" s="140"/>
      <c r="CR103" s="140"/>
      <c r="CS103" s="140"/>
      <c r="CT103" s="140"/>
      <c r="CU103" s="140"/>
      <c r="CV103" s="140"/>
      <c r="CW103" s="140"/>
      <c r="CX103" s="140"/>
      <c r="CY103" s="140"/>
      <c r="CZ103" s="140"/>
      <c r="DA103" s="140"/>
      <c r="DB103" s="140"/>
      <c r="DC103" s="140"/>
      <c r="DD103" s="140"/>
      <c r="DE103" s="140"/>
      <c r="DF103" s="140"/>
      <c r="DG103" s="140"/>
      <c r="DH103" s="140"/>
      <c r="DI103" s="140"/>
      <c r="DJ103" s="140"/>
      <c r="DK103" s="140"/>
      <c r="DL103" s="140"/>
      <c r="DM103" s="140"/>
      <c r="DN103" s="140"/>
      <c r="DO103" s="140"/>
      <c r="DP103" s="140"/>
      <c r="DQ103" s="140"/>
      <c r="DR103" s="140"/>
      <c r="DS103" s="140"/>
      <c r="DT103" s="140"/>
      <c r="DU103" s="140"/>
      <c r="DV103" s="140"/>
      <c r="DW103" s="140"/>
      <c r="DX103" s="140"/>
      <c r="DY103" s="140"/>
      <c r="DZ103" s="140"/>
      <c r="EA103" s="140"/>
      <c r="EB103" s="140"/>
      <c r="EC103" s="140"/>
      <c r="ED103" s="140"/>
      <c r="EE103" s="140"/>
      <c r="EF103" s="140"/>
      <c r="EG103" s="140"/>
      <c r="EH103" s="140"/>
      <c r="EI103" s="140"/>
      <c r="EJ103" s="140"/>
      <c r="EK103" s="140"/>
      <c r="EL103" s="140"/>
      <c r="EM103" s="140"/>
      <c r="EN103" s="140"/>
      <c r="EO103" s="140"/>
      <c r="EP103" s="140"/>
      <c r="EQ103" s="140"/>
      <c r="ER103" s="140"/>
      <c r="ES103" s="140"/>
      <c r="ET103" s="140"/>
      <c r="EU103" s="140"/>
      <c r="EV103" s="140"/>
      <c r="EW103" s="140"/>
      <c r="EX103" s="140"/>
      <c r="EY103" s="140"/>
      <c r="EZ103" s="140"/>
      <c r="FA103" s="140"/>
      <c r="FB103" s="140"/>
      <c r="FC103" s="140"/>
      <c r="FD103" s="140"/>
      <c r="FE103" s="140"/>
      <c r="FF103" s="140"/>
      <c r="FG103" s="140"/>
      <c r="FH103" s="140"/>
      <c r="FI103" s="140"/>
      <c r="FJ103" s="140"/>
      <c r="FK103" s="140"/>
      <c r="FL103" s="140"/>
      <c r="FM103" s="140"/>
      <c r="FN103" s="140"/>
      <c r="FO103" s="140"/>
      <c r="FP103" s="140"/>
      <c r="FQ103" s="140"/>
      <c r="FR103" s="140"/>
      <c r="FS103" s="140"/>
      <c r="FT103" s="140"/>
      <c r="FU103" s="140"/>
      <c r="FV103" s="140"/>
      <c r="FW103" s="140"/>
      <c r="FX103" s="140"/>
      <c r="FY103" s="140"/>
      <c r="FZ103" s="140"/>
      <c r="GA103" s="140"/>
      <c r="GB103" s="140"/>
      <c r="GC103" s="140"/>
      <c r="GD103" s="140"/>
      <c r="GE103" s="140"/>
      <c r="GF103" s="140"/>
      <c r="GG103" s="140"/>
      <c r="GH103" s="140"/>
      <c r="GI103" s="140"/>
      <c r="GJ103" s="140"/>
      <c r="GK103" s="140"/>
      <c r="GL103" s="140"/>
      <c r="GM103" s="140"/>
      <c r="GN103" s="140"/>
      <c r="GO103" s="140"/>
      <c r="GP103" s="140"/>
      <c r="GQ103" s="140"/>
      <c r="GR103" s="140"/>
      <c r="GS103" s="140"/>
      <c r="GT103" s="140"/>
      <c r="GU103" s="140"/>
      <c r="GV103" s="140"/>
      <c r="GW103" s="140"/>
      <c r="GX103" s="140"/>
      <c r="GY103" s="140"/>
      <c r="GZ103" s="140"/>
      <c r="HA103" s="140"/>
      <c r="HB103" s="140"/>
      <c r="HC103" s="140"/>
      <c r="HD103" s="140"/>
      <c r="HE103" s="140"/>
      <c r="HF103" s="140"/>
    </row>
    <row r="104" spans="1:214" x14ac:dyDescent="0.25">
      <c r="H104" s="198"/>
      <c r="K104" s="140"/>
      <c r="L104" s="140"/>
      <c r="M104" s="140"/>
      <c r="N104" s="140"/>
      <c r="O104" s="140"/>
      <c r="P104" s="140"/>
      <c r="Q104" s="140"/>
      <c r="R104" s="140"/>
      <c r="S104" s="140"/>
      <c r="T104" s="140"/>
      <c r="U104" s="140"/>
      <c r="V104" s="140"/>
      <c r="W104" s="140"/>
      <c r="X104" s="140"/>
      <c r="Y104" s="140"/>
      <c r="Z104" s="140"/>
      <c r="AA104" s="140"/>
      <c r="AB104" s="140"/>
      <c r="AC104" s="140"/>
      <c r="AD104" s="140"/>
      <c r="AE104" s="140"/>
      <c r="AF104" s="140"/>
      <c r="AG104" s="140"/>
      <c r="AH104" s="140"/>
      <c r="AI104" s="140"/>
      <c r="AJ104" s="140"/>
      <c r="AK104" s="140"/>
      <c r="AL104" s="140"/>
      <c r="AM104" s="140"/>
      <c r="AN104" s="140"/>
      <c r="AO104" s="140"/>
      <c r="AP104" s="140"/>
      <c r="AQ104" s="140"/>
      <c r="AR104" s="140"/>
      <c r="AS104" s="140"/>
      <c r="AT104" s="140"/>
      <c r="AU104" s="140"/>
      <c r="AV104" s="140"/>
      <c r="AW104" s="140"/>
      <c r="AX104" s="140"/>
      <c r="AY104" s="140"/>
      <c r="AZ104" s="140"/>
      <c r="BA104" s="140"/>
      <c r="BB104" s="140"/>
      <c r="BC104" s="140"/>
      <c r="BD104" s="140"/>
      <c r="BE104" s="140"/>
      <c r="BF104" s="140"/>
      <c r="BG104" s="140"/>
      <c r="BH104" s="140"/>
      <c r="BI104" s="140"/>
      <c r="BJ104" s="140"/>
      <c r="BK104" s="140"/>
      <c r="BL104" s="140"/>
      <c r="BM104" s="140"/>
      <c r="BN104" s="140"/>
      <c r="BO104" s="140"/>
      <c r="BP104" s="140"/>
      <c r="BQ104" s="140"/>
      <c r="BR104" s="140"/>
      <c r="BS104" s="140"/>
      <c r="BT104" s="140"/>
      <c r="BU104" s="140"/>
      <c r="BV104" s="140"/>
      <c r="BW104" s="140"/>
      <c r="BX104" s="140"/>
      <c r="BY104" s="140"/>
      <c r="BZ104" s="140"/>
      <c r="CA104" s="140"/>
      <c r="CB104" s="140"/>
      <c r="CC104" s="140"/>
      <c r="CD104" s="140"/>
      <c r="CE104" s="140"/>
      <c r="CF104" s="140"/>
      <c r="CG104" s="140"/>
      <c r="CH104" s="140"/>
      <c r="CI104" s="140"/>
      <c r="CJ104" s="140"/>
      <c r="CK104" s="140"/>
      <c r="CL104" s="140"/>
      <c r="CM104" s="140"/>
      <c r="CN104" s="140"/>
      <c r="CO104" s="140"/>
      <c r="CP104" s="140"/>
      <c r="CQ104" s="140"/>
      <c r="CR104" s="140"/>
      <c r="CS104" s="140"/>
      <c r="CT104" s="140"/>
      <c r="CU104" s="140"/>
      <c r="CV104" s="140"/>
      <c r="CW104" s="140"/>
      <c r="CX104" s="140"/>
      <c r="CY104" s="140"/>
      <c r="CZ104" s="140"/>
      <c r="DA104" s="140"/>
      <c r="DB104" s="140"/>
      <c r="DC104" s="140"/>
      <c r="DD104" s="140"/>
      <c r="DE104" s="140"/>
      <c r="DF104" s="140"/>
      <c r="DG104" s="140"/>
      <c r="DH104" s="140"/>
      <c r="DI104" s="140"/>
      <c r="DJ104" s="140"/>
      <c r="DK104" s="140"/>
      <c r="DL104" s="140"/>
      <c r="DM104" s="140"/>
      <c r="DN104" s="140"/>
      <c r="DO104" s="140"/>
      <c r="DP104" s="140"/>
      <c r="DQ104" s="140"/>
      <c r="DR104" s="140"/>
      <c r="DS104" s="140"/>
      <c r="DT104" s="140"/>
      <c r="DU104" s="140"/>
      <c r="DV104" s="140"/>
      <c r="DW104" s="140"/>
      <c r="DX104" s="140"/>
      <c r="DY104" s="140"/>
      <c r="DZ104" s="140"/>
      <c r="EA104" s="140"/>
      <c r="EB104" s="140"/>
      <c r="EC104" s="140"/>
      <c r="ED104" s="140"/>
      <c r="EE104" s="140"/>
      <c r="EF104" s="140"/>
      <c r="EG104" s="140"/>
      <c r="EH104" s="140"/>
      <c r="EI104" s="140"/>
      <c r="EJ104" s="140"/>
      <c r="EK104" s="140"/>
      <c r="EL104" s="140"/>
      <c r="EM104" s="140"/>
      <c r="EN104" s="140"/>
      <c r="EO104" s="140"/>
      <c r="EP104" s="140"/>
      <c r="EQ104" s="140"/>
      <c r="ER104" s="140"/>
      <c r="ES104" s="140"/>
      <c r="ET104" s="140"/>
      <c r="EU104" s="140"/>
      <c r="EV104" s="140"/>
      <c r="EW104" s="140"/>
      <c r="EX104" s="140"/>
      <c r="EY104" s="140"/>
      <c r="EZ104" s="140"/>
      <c r="FA104" s="140"/>
      <c r="FB104" s="140"/>
      <c r="FC104" s="140"/>
      <c r="FD104" s="140"/>
      <c r="FE104" s="140"/>
      <c r="FF104" s="140"/>
      <c r="FG104" s="140"/>
      <c r="FH104" s="140"/>
      <c r="FI104" s="140"/>
      <c r="FJ104" s="140"/>
      <c r="FK104" s="140"/>
      <c r="FL104" s="140"/>
      <c r="FM104" s="140"/>
      <c r="FN104" s="140"/>
      <c r="FO104" s="140"/>
      <c r="FP104" s="140"/>
      <c r="FQ104" s="140"/>
      <c r="FR104" s="140"/>
      <c r="FS104" s="140"/>
      <c r="FT104" s="140"/>
      <c r="FU104" s="140"/>
      <c r="FV104" s="140"/>
      <c r="FW104" s="140"/>
      <c r="FX104" s="140"/>
      <c r="FY104" s="140"/>
      <c r="FZ104" s="140"/>
      <c r="GA104" s="140"/>
      <c r="GB104" s="140"/>
      <c r="GC104" s="140"/>
      <c r="GD104" s="140"/>
      <c r="GE104" s="140"/>
      <c r="GF104" s="140"/>
      <c r="GG104" s="140"/>
      <c r="GH104" s="140"/>
      <c r="GI104" s="140"/>
      <c r="GJ104" s="140"/>
      <c r="GK104" s="140"/>
      <c r="GL104" s="140"/>
      <c r="GM104" s="140"/>
      <c r="GN104" s="140"/>
      <c r="GO104" s="140"/>
      <c r="GP104" s="140"/>
      <c r="GQ104" s="140"/>
      <c r="GR104" s="140"/>
      <c r="GS104" s="140"/>
      <c r="GT104" s="140"/>
      <c r="GU104" s="140"/>
      <c r="GV104" s="140"/>
      <c r="GW104" s="140"/>
      <c r="GX104" s="140"/>
      <c r="GY104" s="140"/>
      <c r="GZ104" s="140"/>
      <c r="HA104" s="140"/>
      <c r="HB104" s="140"/>
      <c r="HC104" s="140"/>
      <c r="HD104" s="140"/>
      <c r="HE104" s="140"/>
      <c r="HF104" s="140"/>
    </row>
    <row r="105" spans="1:214" x14ac:dyDescent="0.25">
      <c r="H105" s="198"/>
      <c r="K105" s="140"/>
      <c r="L105" s="140"/>
      <c r="M105" s="140"/>
      <c r="N105" s="140"/>
      <c r="O105" s="140"/>
      <c r="P105" s="140"/>
      <c r="Q105" s="140"/>
      <c r="R105" s="140"/>
      <c r="S105" s="140"/>
      <c r="T105" s="140"/>
      <c r="U105" s="140"/>
      <c r="V105" s="140"/>
      <c r="W105" s="140"/>
      <c r="X105" s="140"/>
      <c r="Y105" s="140"/>
      <c r="Z105" s="140"/>
      <c r="AA105" s="140"/>
      <c r="AB105" s="140"/>
      <c r="AC105" s="140"/>
      <c r="AD105" s="140"/>
      <c r="AE105" s="140"/>
      <c r="AF105" s="140"/>
      <c r="AG105" s="140"/>
      <c r="AH105" s="140"/>
      <c r="AI105" s="140"/>
      <c r="AJ105" s="140"/>
      <c r="AK105" s="140"/>
      <c r="AL105" s="140"/>
      <c r="AM105" s="140"/>
      <c r="AN105" s="140"/>
      <c r="AO105" s="140"/>
      <c r="AP105" s="140"/>
      <c r="AQ105" s="140"/>
      <c r="AR105" s="140"/>
      <c r="AS105" s="140"/>
      <c r="AT105" s="140"/>
      <c r="AU105" s="140"/>
      <c r="AV105" s="140"/>
      <c r="AW105" s="140"/>
      <c r="AX105" s="140"/>
      <c r="AY105" s="140"/>
      <c r="AZ105" s="140"/>
      <c r="BA105" s="140"/>
      <c r="BB105" s="140"/>
      <c r="BC105" s="140"/>
      <c r="BD105" s="140"/>
      <c r="BE105" s="140"/>
      <c r="BF105" s="140"/>
      <c r="BG105" s="140"/>
      <c r="BH105" s="140"/>
      <c r="BI105" s="140"/>
      <c r="BJ105" s="140"/>
      <c r="BK105" s="140"/>
      <c r="BL105" s="140"/>
      <c r="BM105" s="140"/>
      <c r="BN105" s="140"/>
      <c r="BO105" s="140"/>
      <c r="BP105" s="140"/>
      <c r="BQ105" s="140"/>
      <c r="BR105" s="140"/>
      <c r="BS105" s="140"/>
      <c r="BT105" s="140"/>
      <c r="BU105" s="140"/>
      <c r="BV105" s="140"/>
      <c r="BW105" s="140"/>
      <c r="BX105" s="140"/>
      <c r="BY105" s="140"/>
      <c r="BZ105" s="140"/>
      <c r="CA105" s="140"/>
      <c r="CB105" s="140"/>
      <c r="CC105" s="140"/>
      <c r="CD105" s="140"/>
      <c r="CE105" s="140"/>
      <c r="CF105" s="140"/>
      <c r="CG105" s="140"/>
      <c r="CH105" s="140"/>
      <c r="CI105" s="140"/>
      <c r="CJ105" s="140"/>
      <c r="CK105" s="140"/>
      <c r="CL105" s="140"/>
      <c r="CM105" s="140"/>
      <c r="CN105" s="140"/>
      <c r="CO105" s="140"/>
      <c r="CP105" s="140"/>
      <c r="CQ105" s="140"/>
      <c r="CR105" s="140"/>
      <c r="CS105" s="140"/>
      <c r="CT105" s="140"/>
      <c r="CU105" s="140"/>
      <c r="CV105" s="140"/>
      <c r="CW105" s="140"/>
      <c r="CX105" s="140"/>
      <c r="CY105" s="140"/>
      <c r="CZ105" s="140"/>
      <c r="DA105" s="140"/>
      <c r="DB105" s="140"/>
      <c r="DC105" s="140"/>
      <c r="DD105" s="140"/>
      <c r="DE105" s="140"/>
      <c r="DF105" s="140"/>
      <c r="DG105" s="140"/>
      <c r="DH105" s="140"/>
      <c r="DI105" s="140"/>
      <c r="DJ105" s="140"/>
      <c r="DK105" s="140"/>
      <c r="DL105" s="140"/>
      <c r="DM105" s="140"/>
      <c r="DN105" s="140"/>
      <c r="DO105" s="140"/>
      <c r="DP105" s="140"/>
      <c r="DQ105" s="140"/>
      <c r="DR105" s="140"/>
      <c r="DS105" s="140"/>
      <c r="DT105" s="140"/>
      <c r="DU105" s="140"/>
      <c r="DV105" s="140"/>
      <c r="DW105" s="140"/>
      <c r="DX105" s="140"/>
      <c r="DY105" s="140"/>
      <c r="DZ105" s="140"/>
      <c r="EA105" s="140"/>
      <c r="EB105" s="140"/>
      <c r="EC105" s="140"/>
      <c r="ED105" s="140"/>
      <c r="EE105" s="140"/>
      <c r="EF105" s="140"/>
      <c r="EG105" s="140"/>
      <c r="EH105" s="140"/>
      <c r="EI105" s="140"/>
      <c r="EJ105" s="140"/>
      <c r="EK105" s="140"/>
      <c r="EL105" s="140"/>
      <c r="EM105" s="140"/>
      <c r="EN105" s="140"/>
      <c r="EO105" s="140"/>
      <c r="EP105" s="140"/>
      <c r="EQ105" s="140"/>
      <c r="ER105" s="140"/>
      <c r="ES105" s="140"/>
      <c r="ET105" s="140"/>
      <c r="EU105" s="140"/>
      <c r="EV105" s="140"/>
      <c r="EW105" s="140"/>
      <c r="EX105" s="140"/>
      <c r="EY105" s="140"/>
      <c r="EZ105" s="140"/>
      <c r="FA105" s="140"/>
      <c r="FB105" s="140"/>
      <c r="FC105" s="140"/>
      <c r="FD105" s="140"/>
      <c r="FE105" s="140"/>
      <c r="FF105" s="140"/>
      <c r="FG105" s="140"/>
      <c r="FH105" s="140"/>
      <c r="FI105" s="140"/>
      <c r="FJ105" s="140"/>
      <c r="FK105" s="140"/>
      <c r="FL105" s="140"/>
      <c r="FM105" s="140"/>
      <c r="FN105" s="140"/>
      <c r="FO105" s="140"/>
      <c r="FP105" s="140"/>
      <c r="FQ105" s="140"/>
      <c r="FR105" s="140"/>
      <c r="FS105" s="140"/>
      <c r="FT105" s="140"/>
      <c r="FU105" s="140"/>
      <c r="FV105" s="140"/>
      <c r="FW105" s="140"/>
      <c r="FX105" s="140"/>
      <c r="FY105" s="140"/>
      <c r="FZ105" s="140"/>
      <c r="GA105" s="140"/>
      <c r="GB105" s="140"/>
      <c r="GC105" s="140"/>
      <c r="GD105" s="140"/>
      <c r="GE105" s="140"/>
      <c r="GF105" s="140"/>
      <c r="GG105" s="140"/>
      <c r="GH105" s="140"/>
      <c r="GI105" s="140"/>
      <c r="GJ105" s="140"/>
      <c r="GK105" s="140"/>
      <c r="GL105" s="140"/>
      <c r="GM105" s="140"/>
      <c r="GN105" s="140"/>
      <c r="GO105" s="140"/>
      <c r="GP105" s="140"/>
      <c r="GQ105" s="140"/>
      <c r="GR105" s="140"/>
      <c r="GS105" s="140"/>
      <c r="GT105" s="140"/>
      <c r="GU105" s="140"/>
      <c r="GV105" s="140"/>
      <c r="GW105" s="140"/>
      <c r="GX105" s="140"/>
      <c r="GY105" s="140"/>
      <c r="GZ105" s="140"/>
      <c r="HA105" s="140"/>
      <c r="HB105" s="140"/>
      <c r="HC105" s="140"/>
      <c r="HD105" s="140"/>
      <c r="HE105" s="140"/>
      <c r="HF105" s="140"/>
    </row>
    <row r="106" spans="1:214" x14ac:dyDescent="0.25">
      <c r="H106" s="198"/>
      <c r="K106" s="140"/>
      <c r="L106" s="140"/>
      <c r="M106" s="140"/>
      <c r="N106" s="140"/>
      <c r="O106" s="140"/>
      <c r="P106" s="140"/>
      <c r="Q106" s="140"/>
      <c r="R106" s="140"/>
      <c r="S106" s="140"/>
      <c r="T106" s="140"/>
      <c r="U106" s="140"/>
      <c r="V106" s="140"/>
      <c r="W106" s="140"/>
      <c r="X106" s="140"/>
      <c r="Y106" s="140"/>
      <c r="Z106" s="140"/>
      <c r="AA106" s="140"/>
      <c r="AB106" s="140"/>
      <c r="AC106" s="140"/>
      <c r="AD106" s="140"/>
      <c r="AE106" s="140"/>
      <c r="AF106" s="140"/>
      <c r="AG106" s="140"/>
      <c r="AH106" s="140"/>
      <c r="AI106" s="140"/>
      <c r="AJ106" s="140"/>
      <c r="AK106" s="140"/>
      <c r="AL106" s="140"/>
      <c r="AM106" s="140"/>
      <c r="AN106" s="140"/>
      <c r="AO106" s="140"/>
      <c r="AP106" s="140"/>
      <c r="AQ106" s="140"/>
      <c r="AR106" s="140"/>
      <c r="AS106" s="140"/>
      <c r="AT106" s="140"/>
      <c r="AU106" s="140"/>
      <c r="AV106" s="140"/>
      <c r="AW106" s="140"/>
      <c r="AX106" s="140"/>
      <c r="AY106" s="140"/>
      <c r="AZ106" s="140"/>
      <c r="BA106" s="140"/>
      <c r="BB106" s="140"/>
      <c r="BC106" s="140"/>
      <c r="BD106" s="140"/>
      <c r="BE106" s="140"/>
      <c r="BF106" s="140"/>
      <c r="BG106" s="140"/>
      <c r="BH106" s="140"/>
      <c r="BI106" s="140"/>
      <c r="BJ106" s="140"/>
      <c r="BK106" s="140"/>
      <c r="BL106" s="140"/>
      <c r="BM106" s="140"/>
      <c r="BN106" s="140"/>
      <c r="BO106" s="140"/>
      <c r="BP106" s="140"/>
      <c r="BQ106" s="140"/>
      <c r="BR106" s="140"/>
      <c r="BS106" s="140"/>
      <c r="BT106" s="140"/>
      <c r="BU106" s="140"/>
      <c r="BV106" s="140"/>
      <c r="BW106" s="140"/>
      <c r="BX106" s="140"/>
      <c r="BY106" s="140"/>
      <c r="BZ106" s="140"/>
      <c r="CA106" s="140"/>
      <c r="CB106" s="140"/>
      <c r="CC106" s="140"/>
      <c r="CD106" s="140"/>
      <c r="CE106" s="140"/>
      <c r="CF106" s="140"/>
      <c r="CG106" s="140"/>
      <c r="CH106" s="140"/>
      <c r="CI106" s="140"/>
      <c r="CJ106" s="140"/>
      <c r="CK106" s="140"/>
      <c r="CL106" s="140"/>
      <c r="CM106" s="140"/>
      <c r="CN106" s="140"/>
      <c r="CO106" s="140"/>
      <c r="CP106" s="140"/>
      <c r="CQ106" s="140"/>
      <c r="CR106" s="140"/>
      <c r="CS106" s="140"/>
      <c r="CT106" s="140"/>
      <c r="CU106" s="140"/>
      <c r="CV106" s="140"/>
      <c r="CW106" s="140"/>
      <c r="CX106" s="140"/>
      <c r="CY106" s="140"/>
      <c r="CZ106" s="140"/>
      <c r="DA106" s="140"/>
      <c r="DB106" s="140"/>
      <c r="DC106" s="140"/>
      <c r="DD106" s="140"/>
      <c r="DE106" s="140"/>
      <c r="DF106" s="140"/>
      <c r="DG106" s="140"/>
      <c r="DH106" s="140"/>
      <c r="DI106" s="140"/>
      <c r="DJ106" s="140"/>
      <c r="DK106" s="140"/>
      <c r="DL106" s="140"/>
      <c r="DM106" s="140"/>
      <c r="DN106" s="140"/>
      <c r="DO106" s="140"/>
      <c r="DP106" s="140"/>
      <c r="DQ106" s="140"/>
      <c r="DR106" s="140"/>
      <c r="DS106" s="140"/>
      <c r="DT106" s="140"/>
      <c r="DU106" s="140"/>
      <c r="DV106" s="140"/>
      <c r="DW106" s="140"/>
      <c r="DX106" s="140"/>
      <c r="DY106" s="140"/>
      <c r="DZ106" s="140"/>
      <c r="EA106" s="140"/>
      <c r="EB106" s="140"/>
      <c r="EC106" s="140"/>
      <c r="ED106" s="140"/>
      <c r="EE106" s="140"/>
      <c r="EF106" s="140"/>
      <c r="EG106" s="140"/>
      <c r="EH106" s="140"/>
      <c r="EI106" s="140"/>
      <c r="EJ106" s="140"/>
      <c r="EK106" s="140"/>
      <c r="EL106" s="140"/>
      <c r="EM106" s="140"/>
      <c r="EN106" s="140"/>
      <c r="EO106" s="140"/>
      <c r="EP106" s="140"/>
      <c r="EQ106" s="140"/>
      <c r="ER106" s="140"/>
      <c r="ES106" s="140"/>
      <c r="ET106" s="140"/>
      <c r="EU106" s="140"/>
      <c r="EV106" s="140"/>
      <c r="EW106" s="140"/>
      <c r="EX106" s="140"/>
      <c r="EY106" s="140"/>
      <c r="EZ106" s="140"/>
      <c r="FA106" s="140"/>
      <c r="FB106" s="140"/>
      <c r="FC106" s="140"/>
      <c r="FD106" s="140"/>
      <c r="FE106" s="140"/>
      <c r="FF106" s="140"/>
      <c r="FG106" s="140"/>
      <c r="FH106" s="140"/>
      <c r="FI106" s="140"/>
      <c r="FJ106" s="140"/>
      <c r="FK106" s="140"/>
      <c r="FL106" s="140"/>
      <c r="FM106" s="140"/>
      <c r="FN106" s="140"/>
      <c r="FO106" s="140"/>
      <c r="FP106" s="140"/>
      <c r="FQ106" s="140"/>
      <c r="FR106" s="140"/>
      <c r="FS106" s="140"/>
      <c r="FT106" s="140"/>
      <c r="FU106" s="140"/>
      <c r="FV106" s="140"/>
      <c r="FW106" s="140"/>
      <c r="FX106" s="140"/>
      <c r="FY106" s="140"/>
      <c r="FZ106" s="140"/>
      <c r="GA106" s="140"/>
      <c r="GB106" s="140"/>
      <c r="GC106" s="140"/>
      <c r="GD106" s="140"/>
      <c r="GE106" s="140"/>
      <c r="GF106" s="140"/>
      <c r="GG106" s="140"/>
      <c r="GH106" s="140"/>
      <c r="GI106" s="140"/>
      <c r="GJ106" s="140"/>
      <c r="GK106" s="140"/>
      <c r="GL106" s="140"/>
      <c r="GM106" s="140"/>
      <c r="GN106" s="140"/>
      <c r="GO106" s="140"/>
      <c r="GP106" s="140"/>
      <c r="GQ106" s="140"/>
      <c r="GR106" s="140"/>
      <c r="GS106" s="140"/>
      <c r="GT106" s="140"/>
      <c r="GU106" s="140"/>
      <c r="GV106" s="140"/>
      <c r="GW106" s="140"/>
      <c r="GX106" s="140"/>
      <c r="GY106" s="140"/>
      <c r="GZ106" s="140"/>
      <c r="HA106" s="140"/>
      <c r="HB106" s="140"/>
      <c r="HC106" s="140"/>
      <c r="HD106" s="140"/>
      <c r="HE106" s="140"/>
      <c r="HF106" s="140"/>
    </row>
    <row r="107" spans="1:214" x14ac:dyDescent="0.25">
      <c r="H107" s="198"/>
      <c r="K107" s="140"/>
      <c r="L107" s="140"/>
      <c r="M107" s="140"/>
      <c r="N107" s="140"/>
      <c r="O107" s="140"/>
      <c r="P107" s="140"/>
      <c r="Q107" s="140"/>
      <c r="R107" s="140"/>
      <c r="S107" s="140"/>
      <c r="T107" s="140"/>
      <c r="U107" s="140"/>
      <c r="V107" s="140"/>
      <c r="W107" s="140"/>
      <c r="X107" s="140"/>
      <c r="Y107" s="140"/>
      <c r="Z107" s="140"/>
      <c r="AA107" s="140"/>
      <c r="AB107" s="140"/>
      <c r="AC107" s="140"/>
      <c r="AD107" s="140"/>
      <c r="AE107" s="140"/>
      <c r="AF107" s="140"/>
      <c r="AG107" s="140"/>
      <c r="AH107" s="140"/>
      <c r="AI107" s="140"/>
      <c r="AJ107" s="140"/>
      <c r="AK107" s="140"/>
      <c r="AL107" s="140"/>
      <c r="AM107" s="140"/>
      <c r="AN107" s="140"/>
      <c r="AO107" s="140"/>
      <c r="AP107" s="140"/>
      <c r="AQ107" s="140"/>
      <c r="AR107" s="140"/>
      <c r="AS107" s="140"/>
      <c r="AT107" s="140"/>
      <c r="AU107" s="140"/>
      <c r="AV107" s="140"/>
      <c r="AW107" s="140"/>
      <c r="AX107" s="140"/>
      <c r="AY107" s="140"/>
      <c r="AZ107" s="140"/>
      <c r="BA107" s="140"/>
      <c r="BB107" s="140"/>
      <c r="BC107" s="140"/>
      <c r="BD107" s="140"/>
      <c r="BE107" s="140"/>
      <c r="BF107" s="140"/>
      <c r="BG107" s="140"/>
      <c r="BH107" s="140"/>
      <c r="BI107" s="140"/>
      <c r="BJ107" s="140"/>
      <c r="BK107" s="140"/>
      <c r="BL107" s="140"/>
      <c r="BM107" s="140"/>
      <c r="BN107" s="140"/>
      <c r="BO107" s="140"/>
      <c r="BP107" s="140"/>
      <c r="BQ107" s="140"/>
      <c r="BR107" s="140"/>
      <c r="BS107" s="140"/>
      <c r="BT107" s="140"/>
      <c r="BU107" s="140"/>
      <c r="BV107" s="140"/>
      <c r="BW107" s="140"/>
      <c r="BX107" s="140"/>
      <c r="BY107" s="140"/>
      <c r="BZ107" s="140"/>
      <c r="CA107" s="140"/>
      <c r="CB107" s="140"/>
      <c r="CC107" s="140"/>
      <c r="CD107" s="140"/>
      <c r="CE107" s="140"/>
      <c r="CF107" s="140"/>
      <c r="CG107" s="140"/>
      <c r="CH107" s="140"/>
      <c r="CI107" s="140"/>
      <c r="CJ107" s="140"/>
      <c r="CK107" s="140"/>
      <c r="CL107" s="140"/>
      <c r="CM107" s="140"/>
      <c r="CN107" s="140"/>
      <c r="CO107" s="140"/>
      <c r="CP107" s="140"/>
      <c r="CQ107" s="140"/>
      <c r="CR107" s="140"/>
      <c r="CS107" s="140"/>
      <c r="CT107" s="140"/>
      <c r="CU107" s="140"/>
      <c r="CV107" s="140"/>
      <c r="CW107" s="140"/>
      <c r="CX107" s="140"/>
      <c r="CY107" s="140"/>
      <c r="CZ107" s="140"/>
      <c r="DA107" s="140"/>
      <c r="DB107" s="140"/>
      <c r="DC107" s="140"/>
      <c r="DD107" s="140"/>
      <c r="DE107" s="140"/>
      <c r="DF107" s="140"/>
      <c r="DG107" s="140"/>
      <c r="DH107" s="140"/>
      <c r="DI107" s="140"/>
      <c r="DJ107" s="140"/>
      <c r="DK107" s="140"/>
      <c r="DL107" s="140"/>
      <c r="DM107" s="140"/>
      <c r="DN107" s="140"/>
      <c r="DO107" s="140"/>
      <c r="DP107" s="140"/>
      <c r="DQ107" s="140"/>
      <c r="DR107" s="140"/>
      <c r="DS107" s="140"/>
      <c r="DT107" s="140"/>
      <c r="DU107" s="140"/>
      <c r="DV107" s="140"/>
      <c r="DW107" s="140"/>
      <c r="DX107" s="140"/>
      <c r="DY107" s="140"/>
      <c r="DZ107" s="140"/>
      <c r="EA107" s="140"/>
      <c r="EB107" s="140"/>
      <c r="EC107" s="140"/>
      <c r="ED107" s="140"/>
      <c r="EE107" s="140"/>
      <c r="EF107" s="140"/>
      <c r="EG107" s="140"/>
      <c r="EH107" s="140"/>
      <c r="EI107" s="140"/>
      <c r="EJ107" s="140"/>
      <c r="EK107" s="140"/>
      <c r="EL107" s="140"/>
      <c r="EM107" s="140"/>
      <c r="EN107" s="140"/>
      <c r="EO107" s="140"/>
      <c r="EP107" s="140"/>
      <c r="EQ107" s="140"/>
      <c r="ER107" s="140"/>
      <c r="ES107" s="140"/>
      <c r="ET107" s="140"/>
      <c r="EU107" s="140"/>
      <c r="EV107" s="140"/>
      <c r="EW107" s="140"/>
      <c r="EX107" s="140"/>
      <c r="EY107" s="140"/>
      <c r="EZ107" s="140"/>
      <c r="FA107" s="140"/>
      <c r="FB107" s="140"/>
      <c r="FC107" s="140"/>
      <c r="FD107" s="140"/>
      <c r="FE107" s="140"/>
      <c r="FF107" s="140"/>
      <c r="FG107" s="140"/>
      <c r="FH107" s="140"/>
      <c r="FI107" s="140"/>
      <c r="FJ107" s="140"/>
      <c r="FK107" s="140"/>
      <c r="FL107" s="140"/>
      <c r="FM107" s="140"/>
      <c r="FN107" s="140"/>
      <c r="FO107" s="140"/>
      <c r="FP107" s="140"/>
      <c r="FQ107" s="140"/>
      <c r="FR107" s="140"/>
      <c r="FS107" s="140"/>
      <c r="FT107" s="140"/>
      <c r="FU107" s="140"/>
      <c r="FV107" s="140"/>
      <c r="FW107" s="140"/>
      <c r="FX107" s="140"/>
      <c r="FY107" s="140"/>
      <c r="FZ107" s="140"/>
      <c r="GA107" s="140"/>
      <c r="GB107" s="140"/>
      <c r="GC107" s="140"/>
      <c r="GD107" s="140"/>
      <c r="GE107" s="140"/>
      <c r="GF107" s="140"/>
      <c r="GG107" s="140"/>
      <c r="GH107" s="140"/>
      <c r="GI107" s="140"/>
      <c r="GJ107" s="140"/>
      <c r="GK107" s="140"/>
      <c r="GL107" s="140"/>
      <c r="GM107" s="140"/>
      <c r="GN107" s="140"/>
      <c r="GO107" s="140"/>
      <c r="GP107" s="140"/>
      <c r="GQ107" s="140"/>
      <c r="GR107" s="140"/>
      <c r="GS107" s="140"/>
      <c r="GT107" s="140"/>
      <c r="GU107" s="140"/>
      <c r="GV107" s="140"/>
      <c r="GW107" s="140"/>
      <c r="GX107" s="140"/>
      <c r="GY107" s="140"/>
      <c r="GZ107" s="140"/>
      <c r="HA107" s="140"/>
      <c r="HB107" s="140"/>
      <c r="HC107" s="140"/>
      <c r="HD107" s="140"/>
      <c r="HE107" s="140"/>
      <c r="HF107" s="140"/>
    </row>
    <row r="108" spans="1:214" x14ac:dyDescent="0.25">
      <c r="H108" s="198"/>
      <c r="K108" s="140"/>
      <c r="L108" s="140"/>
      <c r="M108" s="140"/>
      <c r="N108" s="140"/>
      <c r="O108" s="140"/>
      <c r="P108" s="140"/>
      <c r="Q108" s="140"/>
      <c r="R108" s="140"/>
      <c r="S108" s="140"/>
      <c r="T108" s="140"/>
      <c r="U108" s="140"/>
      <c r="V108" s="140"/>
      <c r="W108" s="140"/>
      <c r="X108" s="140"/>
      <c r="Y108" s="140"/>
      <c r="Z108" s="140"/>
      <c r="AA108" s="140"/>
      <c r="AB108" s="140"/>
      <c r="AC108" s="140"/>
      <c r="AD108" s="140"/>
      <c r="AE108" s="140"/>
      <c r="AF108" s="140"/>
      <c r="AG108" s="140"/>
      <c r="AH108" s="140"/>
      <c r="AI108" s="140"/>
      <c r="AJ108" s="140"/>
      <c r="AK108" s="140"/>
      <c r="AL108" s="140"/>
      <c r="AM108" s="140"/>
      <c r="AN108" s="140"/>
      <c r="AO108" s="140"/>
      <c r="AP108" s="140"/>
      <c r="AQ108" s="140"/>
      <c r="AR108" s="140"/>
      <c r="AS108" s="140"/>
      <c r="AT108" s="140"/>
      <c r="AU108" s="140"/>
      <c r="AV108" s="140"/>
      <c r="AW108" s="140"/>
      <c r="AX108" s="140"/>
      <c r="AY108" s="140"/>
      <c r="AZ108" s="140"/>
      <c r="BA108" s="140"/>
      <c r="BB108" s="140"/>
      <c r="BC108" s="140"/>
      <c r="BD108" s="140"/>
      <c r="BE108" s="140"/>
      <c r="BF108" s="140"/>
      <c r="BG108" s="140"/>
      <c r="BH108" s="140"/>
      <c r="BI108" s="140"/>
      <c r="BJ108" s="140"/>
      <c r="BK108" s="140"/>
      <c r="BL108" s="140"/>
      <c r="BM108" s="140"/>
      <c r="BN108" s="140"/>
      <c r="BO108" s="140"/>
      <c r="BP108" s="140"/>
      <c r="BQ108" s="140"/>
      <c r="BR108" s="140"/>
      <c r="BS108" s="140"/>
      <c r="BT108" s="140"/>
      <c r="BU108" s="140"/>
      <c r="BV108" s="140"/>
      <c r="BW108" s="140"/>
      <c r="BX108" s="140"/>
      <c r="BY108" s="140"/>
      <c r="BZ108" s="140"/>
      <c r="CA108" s="140"/>
      <c r="CB108" s="140"/>
      <c r="CC108" s="140"/>
      <c r="CD108" s="140"/>
      <c r="CE108" s="140"/>
      <c r="CF108" s="140"/>
      <c r="CG108" s="140"/>
      <c r="CH108" s="140"/>
      <c r="CI108" s="140"/>
      <c r="CJ108" s="140"/>
      <c r="CK108" s="140"/>
      <c r="CL108" s="140"/>
      <c r="CM108" s="140"/>
      <c r="CN108" s="140"/>
      <c r="CO108" s="140"/>
      <c r="CP108" s="140"/>
      <c r="CQ108" s="140"/>
      <c r="CR108" s="140"/>
      <c r="CS108" s="140"/>
      <c r="CT108" s="140"/>
      <c r="CU108" s="140"/>
      <c r="CV108" s="140"/>
      <c r="CW108" s="140"/>
      <c r="CX108" s="140"/>
      <c r="CY108" s="140"/>
      <c r="CZ108" s="140"/>
      <c r="DA108" s="140"/>
      <c r="DB108" s="140"/>
      <c r="DC108" s="140"/>
      <c r="DD108" s="140"/>
      <c r="DE108" s="140"/>
      <c r="DF108" s="140"/>
      <c r="DG108" s="140"/>
      <c r="DH108" s="140"/>
      <c r="DI108" s="140"/>
      <c r="DJ108" s="140"/>
      <c r="DK108" s="140"/>
      <c r="DL108" s="140"/>
      <c r="DM108" s="140"/>
      <c r="DN108" s="140"/>
      <c r="DO108" s="140"/>
      <c r="DP108" s="140"/>
      <c r="DQ108" s="140"/>
      <c r="DR108" s="140"/>
      <c r="DS108" s="140"/>
      <c r="DT108" s="140"/>
      <c r="DU108" s="140"/>
      <c r="DV108" s="140"/>
      <c r="DW108" s="140"/>
      <c r="DX108" s="140"/>
      <c r="DY108" s="140"/>
      <c r="DZ108" s="140"/>
      <c r="EA108" s="140"/>
      <c r="EB108" s="140"/>
      <c r="EC108" s="140"/>
      <c r="ED108" s="140"/>
      <c r="EE108" s="140"/>
      <c r="EF108" s="140"/>
      <c r="EG108" s="140"/>
      <c r="EH108" s="140"/>
      <c r="EI108" s="140"/>
      <c r="EJ108" s="140"/>
      <c r="EK108" s="140"/>
      <c r="EL108" s="140"/>
      <c r="EM108" s="140"/>
      <c r="EN108" s="140"/>
      <c r="EO108" s="140"/>
      <c r="EP108" s="140"/>
      <c r="EQ108" s="140"/>
      <c r="ER108" s="140"/>
      <c r="ES108" s="140"/>
      <c r="ET108" s="140"/>
      <c r="EU108" s="140"/>
      <c r="EV108" s="140"/>
      <c r="EW108" s="140"/>
      <c r="EX108" s="140"/>
      <c r="EY108" s="140"/>
      <c r="EZ108" s="140"/>
      <c r="FA108" s="140"/>
      <c r="FB108" s="140"/>
      <c r="FC108" s="140"/>
      <c r="FD108" s="140"/>
      <c r="FE108" s="140"/>
      <c r="FF108" s="140"/>
      <c r="FG108" s="140"/>
      <c r="FH108" s="140"/>
      <c r="FI108" s="140"/>
      <c r="FJ108" s="140"/>
      <c r="FK108" s="140"/>
      <c r="FL108" s="140"/>
      <c r="FM108" s="140"/>
      <c r="FN108" s="140"/>
      <c r="FO108" s="140"/>
      <c r="FP108" s="140"/>
      <c r="FQ108" s="140"/>
      <c r="FR108" s="140"/>
      <c r="FS108" s="140"/>
      <c r="FT108" s="140"/>
      <c r="FU108" s="140"/>
      <c r="FV108" s="140"/>
      <c r="FW108" s="140"/>
      <c r="FX108" s="140"/>
      <c r="FY108" s="140"/>
      <c r="FZ108" s="140"/>
      <c r="GA108" s="140"/>
      <c r="GB108" s="140"/>
      <c r="GC108" s="140"/>
      <c r="GD108" s="140"/>
      <c r="GE108" s="140"/>
      <c r="GF108" s="140"/>
      <c r="GG108" s="140"/>
      <c r="GH108" s="140"/>
      <c r="GI108" s="140"/>
      <c r="GJ108" s="140"/>
      <c r="GK108" s="140"/>
      <c r="GL108" s="140"/>
      <c r="GM108" s="140"/>
      <c r="GN108" s="140"/>
      <c r="GO108" s="140"/>
      <c r="GP108" s="140"/>
      <c r="GQ108" s="140"/>
      <c r="GR108" s="140"/>
      <c r="GS108" s="140"/>
      <c r="GT108" s="140"/>
      <c r="GU108" s="140"/>
      <c r="GV108" s="140"/>
      <c r="GW108" s="140"/>
      <c r="GX108" s="140"/>
      <c r="GY108" s="140"/>
      <c r="GZ108" s="140"/>
      <c r="HA108" s="140"/>
      <c r="HB108" s="140"/>
      <c r="HC108" s="140"/>
      <c r="HD108" s="140"/>
      <c r="HE108" s="140"/>
      <c r="HF108" s="140"/>
    </row>
    <row r="109" spans="1:214" x14ac:dyDescent="0.25">
      <c r="H109" s="198"/>
      <c r="K109" s="140"/>
      <c r="L109" s="140"/>
      <c r="M109" s="140"/>
      <c r="N109" s="140"/>
      <c r="O109" s="140"/>
      <c r="P109" s="140"/>
      <c r="Q109" s="140"/>
      <c r="R109" s="140"/>
      <c r="S109" s="140"/>
      <c r="T109" s="140"/>
      <c r="U109" s="140"/>
      <c r="V109" s="140"/>
      <c r="W109" s="140"/>
      <c r="X109" s="140"/>
      <c r="Y109" s="140"/>
      <c r="Z109" s="140"/>
      <c r="AA109" s="140"/>
      <c r="AB109" s="140"/>
      <c r="AC109" s="140"/>
      <c r="AD109" s="140"/>
      <c r="AE109" s="140"/>
      <c r="AF109" s="140"/>
      <c r="AG109" s="140"/>
      <c r="AH109" s="140"/>
      <c r="AI109" s="140"/>
      <c r="AJ109" s="140"/>
      <c r="AK109" s="140"/>
      <c r="AL109" s="140"/>
      <c r="AM109" s="140"/>
      <c r="AN109" s="140"/>
      <c r="AO109" s="140"/>
      <c r="AP109" s="140"/>
      <c r="AQ109" s="140"/>
      <c r="AR109" s="140"/>
      <c r="AS109" s="140"/>
      <c r="AT109" s="140"/>
      <c r="AU109" s="140"/>
      <c r="AV109" s="140"/>
      <c r="AW109" s="140"/>
      <c r="AX109" s="140"/>
      <c r="AY109" s="140"/>
      <c r="AZ109" s="140"/>
      <c r="BA109" s="140"/>
      <c r="BB109" s="140"/>
      <c r="BC109" s="140"/>
      <c r="BD109" s="140"/>
      <c r="BE109" s="140"/>
      <c r="BF109" s="140"/>
      <c r="BG109" s="140"/>
      <c r="BH109" s="140"/>
      <c r="BI109" s="140"/>
      <c r="BJ109" s="140"/>
      <c r="BK109" s="140"/>
      <c r="BL109" s="140"/>
      <c r="BM109" s="140"/>
      <c r="BN109" s="140"/>
      <c r="BO109" s="140"/>
      <c r="BP109" s="140"/>
      <c r="BQ109" s="140"/>
      <c r="BR109" s="140"/>
      <c r="BS109" s="140"/>
      <c r="BT109" s="140"/>
      <c r="BU109" s="140"/>
      <c r="BV109" s="140"/>
      <c r="BW109" s="140"/>
      <c r="BX109" s="140"/>
      <c r="BY109" s="140"/>
      <c r="BZ109" s="140"/>
      <c r="CA109" s="140"/>
      <c r="CB109" s="140"/>
      <c r="CC109" s="140"/>
      <c r="CD109" s="140"/>
      <c r="CE109" s="140"/>
      <c r="CF109" s="140"/>
      <c r="CG109" s="140"/>
      <c r="CH109" s="140"/>
      <c r="CI109" s="140"/>
      <c r="CJ109" s="140"/>
      <c r="CK109" s="140"/>
      <c r="CL109" s="140"/>
      <c r="CM109" s="140"/>
      <c r="CN109" s="140"/>
      <c r="CO109" s="140"/>
      <c r="CP109" s="140"/>
      <c r="CQ109" s="140"/>
      <c r="CR109" s="140"/>
      <c r="CS109" s="140"/>
      <c r="CT109" s="140"/>
      <c r="CU109" s="140"/>
      <c r="CV109" s="140"/>
      <c r="CW109" s="140"/>
      <c r="CX109" s="140"/>
      <c r="CY109" s="140"/>
      <c r="CZ109" s="140"/>
      <c r="DA109" s="140"/>
      <c r="DB109" s="140"/>
      <c r="DC109" s="140"/>
      <c r="DD109" s="140"/>
      <c r="DE109" s="140"/>
      <c r="DF109" s="140"/>
      <c r="DG109" s="140"/>
      <c r="DH109" s="140"/>
      <c r="DI109" s="140"/>
      <c r="DJ109" s="140"/>
      <c r="DK109" s="140"/>
      <c r="DL109" s="140"/>
      <c r="DM109" s="140"/>
      <c r="DN109" s="140"/>
      <c r="DO109" s="140"/>
      <c r="DP109" s="140"/>
      <c r="DQ109" s="140"/>
      <c r="DR109" s="140"/>
      <c r="DS109" s="140"/>
      <c r="DT109" s="140"/>
      <c r="DU109" s="140"/>
      <c r="DV109" s="140"/>
      <c r="DW109" s="140"/>
      <c r="DX109" s="140"/>
      <c r="DY109" s="140"/>
      <c r="DZ109" s="140"/>
      <c r="EA109" s="140"/>
      <c r="EB109" s="140"/>
      <c r="EC109" s="140"/>
      <c r="ED109" s="140"/>
      <c r="EE109" s="140"/>
      <c r="EF109" s="140"/>
      <c r="EG109" s="140"/>
      <c r="EH109" s="140"/>
      <c r="EI109" s="140"/>
      <c r="EJ109" s="140"/>
      <c r="EK109" s="140"/>
      <c r="EL109" s="140"/>
      <c r="EM109" s="140"/>
      <c r="EN109" s="140"/>
      <c r="EO109" s="140"/>
      <c r="EP109" s="140"/>
      <c r="EQ109" s="140"/>
      <c r="ER109" s="140"/>
      <c r="ES109" s="140"/>
      <c r="ET109" s="140"/>
      <c r="EU109" s="140"/>
      <c r="EV109" s="140"/>
      <c r="EW109" s="140"/>
      <c r="EX109" s="140"/>
      <c r="EY109" s="140"/>
      <c r="EZ109" s="140"/>
      <c r="FA109" s="140"/>
      <c r="FB109" s="140"/>
      <c r="FC109" s="140"/>
      <c r="FD109" s="140"/>
      <c r="FE109" s="140"/>
      <c r="FF109" s="140"/>
      <c r="FG109" s="140"/>
      <c r="FH109" s="140"/>
      <c r="FI109" s="140"/>
      <c r="FJ109" s="140"/>
      <c r="FK109" s="140"/>
      <c r="FL109" s="140"/>
      <c r="FM109" s="140"/>
      <c r="FN109" s="140"/>
      <c r="FO109" s="140"/>
      <c r="FP109" s="140"/>
      <c r="FQ109" s="140"/>
      <c r="FR109" s="140"/>
      <c r="FS109" s="140"/>
      <c r="FT109" s="140"/>
      <c r="FU109" s="140"/>
      <c r="FV109" s="140"/>
      <c r="FW109" s="140"/>
      <c r="FX109" s="140"/>
      <c r="FY109" s="140"/>
      <c r="FZ109" s="140"/>
      <c r="GA109" s="140"/>
      <c r="GB109" s="140"/>
      <c r="GC109" s="140"/>
      <c r="GD109" s="140"/>
      <c r="GE109" s="140"/>
      <c r="GF109" s="140"/>
      <c r="GG109" s="140"/>
      <c r="GH109" s="140"/>
      <c r="GI109" s="140"/>
      <c r="GJ109" s="140"/>
      <c r="GK109" s="140"/>
      <c r="GL109" s="140"/>
      <c r="GM109" s="140"/>
      <c r="GN109" s="140"/>
      <c r="GO109" s="140"/>
      <c r="GP109" s="140"/>
      <c r="GQ109" s="140"/>
      <c r="GR109" s="140"/>
      <c r="GS109" s="140"/>
      <c r="GT109" s="140"/>
      <c r="GU109" s="140"/>
      <c r="GV109" s="140"/>
      <c r="GW109" s="140"/>
      <c r="GX109" s="140"/>
      <c r="GY109" s="140"/>
      <c r="GZ109" s="140"/>
      <c r="HA109" s="140"/>
      <c r="HB109" s="140"/>
      <c r="HC109" s="140"/>
      <c r="HD109" s="140"/>
      <c r="HE109" s="140"/>
      <c r="HF109" s="140"/>
    </row>
    <row r="110" spans="1:214" x14ac:dyDescent="0.25">
      <c r="H110" s="198"/>
      <c r="K110" s="140"/>
      <c r="L110" s="140"/>
      <c r="M110" s="140"/>
      <c r="N110" s="140"/>
      <c r="O110" s="140"/>
      <c r="P110" s="140"/>
      <c r="Q110" s="140"/>
      <c r="R110" s="140"/>
      <c r="S110" s="140"/>
      <c r="T110" s="140"/>
      <c r="U110" s="140"/>
      <c r="V110" s="140"/>
      <c r="W110" s="140"/>
      <c r="X110" s="140"/>
      <c r="Y110" s="140"/>
      <c r="Z110" s="140"/>
      <c r="AA110" s="140"/>
      <c r="AB110" s="140"/>
      <c r="AC110" s="140"/>
      <c r="AD110" s="140"/>
      <c r="AE110" s="140"/>
      <c r="AF110" s="140"/>
      <c r="AG110" s="140"/>
      <c r="AH110" s="140"/>
      <c r="AI110" s="140"/>
      <c r="AJ110" s="140"/>
      <c r="AK110" s="140"/>
      <c r="AL110" s="140"/>
      <c r="AM110" s="140"/>
      <c r="AN110" s="140"/>
      <c r="AO110" s="140"/>
      <c r="AP110" s="140"/>
      <c r="AQ110" s="140"/>
      <c r="AR110" s="140"/>
      <c r="AS110" s="140"/>
      <c r="AT110" s="140"/>
      <c r="AU110" s="140"/>
      <c r="AV110" s="140"/>
      <c r="AW110" s="140"/>
      <c r="AX110" s="140"/>
      <c r="AY110" s="140"/>
      <c r="AZ110" s="140"/>
      <c r="BA110" s="140"/>
      <c r="BB110" s="140"/>
      <c r="BC110" s="140"/>
      <c r="BD110" s="140"/>
      <c r="BE110" s="140"/>
      <c r="BF110" s="140"/>
      <c r="BG110" s="140"/>
      <c r="BH110" s="140"/>
      <c r="BI110" s="140"/>
      <c r="BJ110" s="140"/>
      <c r="BK110" s="140"/>
      <c r="BL110" s="140"/>
      <c r="BM110" s="140"/>
      <c r="BN110" s="140"/>
      <c r="BO110" s="140"/>
      <c r="BP110" s="140"/>
      <c r="BQ110" s="140"/>
      <c r="BR110" s="140"/>
      <c r="BS110" s="140"/>
      <c r="BT110" s="140"/>
      <c r="BU110" s="140"/>
      <c r="BV110" s="140"/>
      <c r="BW110" s="140"/>
      <c r="BX110" s="140"/>
      <c r="BY110" s="140"/>
      <c r="BZ110" s="140"/>
      <c r="CA110" s="140"/>
      <c r="CB110" s="140"/>
      <c r="CC110" s="140"/>
      <c r="CD110" s="140"/>
      <c r="CE110" s="140"/>
      <c r="CF110" s="140"/>
      <c r="CG110" s="140"/>
      <c r="CH110" s="140"/>
      <c r="CI110" s="140"/>
      <c r="CJ110" s="140"/>
      <c r="CK110" s="140"/>
      <c r="CL110" s="140"/>
      <c r="CM110" s="140"/>
      <c r="CN110" s="140"/>
      <c r="CO110" s="140"/>
      <c r="CP110" s="140"/>
      <c r="CQ110" s="140"/>
      <c r="CR110" s="140"/>
      <c r="CS110" s="140"/>
      <c r="CT110" s="140"/>
      <c r="CU110" s="140"/>
      <c r="CV110" s="140"/>
      <c r="CW110" s="140"/>
      <c r="CX110" s="140"/>
      <c r="CY110" s="140"/>
      <c r="CZ110" s="140"/>
      <c r="DA110" s="140"/>
      <c r="DB110" s="140"/>
      <c r="DC110" s="140"/>
      <c r="DD110" s="140"/>
      <c r="DE110" s="140"/>
      <c r="DF110" s="140"/>
      <c r="DG110" s="140"/>
      <c r="DH110" s="140"/>
      <c r="DI110" s="140"/>
      <c r="DJ110" s="140"/>
      <c r="DK110" s="140"/>
      <c r="DL110" s="140"/>
      <c r="DM110" s="140"/>
      <c r="DN110" s="140"/>
      <c r="DO110" s="140"/>
      <c r="DP110" s="140"/>
      <c r="DQ110" s="140"/>
      <c r="DR110" s="140"/>
      <c r="DS110" s="140"/>
      <c r="DT110" s="140"/>
      <c r="DU110" s="140"/>
      <c r="DV110" s="140"/>
      <c r="DW110" s="140"/>
      <c r="DX110" s="140"/>
      <c r="DY110" s="140"/>
      <c r="DZ110" s="140"/>
      <c r="EA110" s="140"/>
      <c r="EB110" s="140"/>
      <c r="EC110" s="140"/>
      <c r="ED110" s="140"/>
      <c r="EE110" s="140"/>
      <c r="EF110" s="140"/>
      <c r="EG110" s="140"/>
      <c r="EH110" s="140"/>
      <c r="EI110" s="140"/>
      <c r="EJ110" s="140"/>
      <c r="EK110" s="140"/>
      <c r="EL110" s="140"/>
      <c r="EM110" s="140"/>
      <c r="EN110" s="140"/>
      <c r="EO110" s="140"/>
      <c r="EP110" s="140"/>
      <c r="EQ110" s="140"/>
      <c r="ER110" s="140"/>
      <c r="ES110" s="140"/>
      <c r="ET110" s="140"/>
      <c r="EU110" s="140"/>
      <c r="EV110" s="140"/>
      <c r="EW110" s="140"/>
      <c r="EX110" s="140"/>
      <c r="EY110" s="140"/>
      <c r="EZ110" s="140"/>
      <c r="FA110" s="140"/>
      <c r="FB110" s="140"/>
      <c r="FC110" s="140"/>
      <c r="FD110" s="140"/>
      <c r="FE110" s="140"/>
      <c r="FF110" s="140"/>
      <c r="FG110" s="140"/>
      <c r="FH110" s="140"/>
      <c r="FI110" s="140"/>
      <c r="FJ110" s="140"/>
      <c r="FK110" s="140"/>
      <c r="FL110" s="140"/>
      <c r="FM110" s="140"/>
      <c r="FN110" s="140"/>
      <c r="FO110" s="140"/>
      <c r="FP110" s="140"/>
      <c r="FQ110" s="140"/>
      <c r="FR110" s="140"/>
      <c r="FS110" s="140"/>
      <c r="FT110" s="140"/>
      <c r="FU110" s="140"/>
      <c r="FV110" s="140"/>
      <c r="FW110" s="140"/>
      <c r="FX110" s="140"/>
      <c r="FY110" s="140"/>
      <c r="FZ110" s="140"/>
      <c r="GA110" s="140"/>
      <c r="GB110" s="140"/>
      <c r="GC110" s="140"/>
      <c r="GD110" s="140"/>
      <c r="GE110" s="140"/>
      <c r="GF110" s="140"/>
      <c r="GG110" s="140"/>
      <c r="GH110" s="140"/>
      <c r="GI110" s="140"/>
      <c r="GJ110" s="140"/>
      <c r="GK110" s="140"/>
      <c r="GL110" s="140"/>
      <c r="GM110" s="140"/>
      <c r="GN110" s="140"/>
      <c r="GO110" s="140"/>
      <c r="GP110" s="140"/>
      <c r="GQ110" s="140"/>
      <c r="GR110" s="140"/>
      <c r="GS110" s="140"/>
      <c r="GT110" s="140"/>
      <c r="GU110" s="140"/>
      <c r="GV110" s="140"/>
      <c r="GW110" s="140"/>
      <c r="GX110" s="140"/>
      <c r="GY110" s="140"/>
      <c r="GZ110" s="140"/>
      <c r="HA110" s="140"/>
      <c r="HB110" s="140"/>
      <c r="HC110" s="140"/>
      <c r="HD110" s="140"/>
      <c r="HE110" s="140"/>
      <c r="HF110" s="140"/>
    </row>
    <row r="111" spans="1:214" x14ac:dyDescent="0.25">
      <c r="H111" s="198"/>
      <c r="K111" s="140"/>
      <c r="L111" s="140"/>
      <c r="M111" s="140"/>
      <c r="N111" s="140"/>
      <c r="O111" s="140"/>
      <c r="P111" s="140"/>
      <c r="Q111" s="140"/>
      <c r="R111" s="140"/>
      <c r="S111" s="140"/>
      <c r="T111" s="140"/>
      <c r="U111" s="140"/>
      <c r="V111" s="140"/>
      <c r="W111" s="140"/>
      <c r="X111" s="140"/>
      <c r="Y111" s="140"/>
      <c r="Z111" s="140"/>
      <c r="AA111" s="140"/>
      <c r="AB111" s="140"/>
      <c r="AC111" s="140"/>
      <c r="AD111" s="140"/>
      <c r="AE111" s="140"/>
      <c r="AF111" s="140"/>
      <c r="AG111" s="140"/>
      <c r="AH111" s="140"/>
      <c r="AI111" s="140"/>
      <c r="AJ111" s="140"/>
      <c r="AK111" s="140"/>
      <c r="AL111" s="140"/>
      <c r="AM111" s="140"/>
      <c r="AN111" s="140"/>
      <c r="AO111" s="140"/>
      <c r="AP111" s="140"/>
      <c r="AQ111" s="140"/>
      <c r="AR111" s="140"/>
      <c r="AS111" s="140"/>
      <c r="AT111" s="140"/>
      <c r="AU111" s="140"/>
      <c r="AV111" s="140"/>
      <c r="AW111" s="140"/>
      <c r="AX111" s="140"/>
      <c r="AY111" s="140"/>
      <c r="AZ111" s="140"/>
      <c r="BA111" s="140"/>
      <c r="BB111" s="140"/>
      <c r="BC111" s="140"/>
      <c r="BD111" s="140"/>
      <c r="BE111" s="140"/>
      <c r="BF111" s="140"/>
      <c r="BG111" s="140"/>
      <c r="BH111" s="140"/>
      <c r="BI111" s="140"/>
      <c r="BJ111" s="140"/>
      <c r="BK111" s="140"/>
      <c r="BL111" s="140"/>
      <c r="BM111" s="140"/>
      <c r="BN111" s="140"/>
      <c r="BO111" s="140"/>
      <c r="BP111" s="140"/>
      <c r="BQ111" s="140"/>
      <c r="BR111" s="140"/>
      <c r="BS111" s="140"/>
      <c r="BT111" s="140"/>
      <c r="BU111" s="140"/>
      <c r="BV111" s="140"/>
      <c r="BW111" s="140"/>
      <c r="BX111" s="140"/>
      <c r="BY111" s="140"/>
      <c r="BZ111" s="140"/>
      <c r="CA111" s="140"/>
      <c r="CB111" s="140"/>
      <c r="CC111" s="140"/>
      <c r="CD111" s="140"/>
      <c r="CE111" s="140"/>
      <c r="CF111" s="140"/>
      <c r="CG111" s="140"/>
      <c r="CH111" s="140"/>
      <c r="CI111" s="140"/>
      <c r="CJ111" s="140"/>
      <c r="CK111" s="140"/>
      <c r="CL111" s="140"/>
      <c r="CM111" s="140"/>
      <c r="CN111" s="140"/>
      <c r="CO111" s="140"/>
      <c r="CP111" s="140"/>
      <c r="CQ111" s="140"/>
      <c r="CR111" s="140"/>
      <c r="CS111" s="140"/>
      <c r="CT111" s="140"/>
      <c r="CU111" s="140"/>
      <c r="CV111" s="140"/>
      <c r="CW111" s="140"/>
      <c r="CX111" s="140"/>
      <c r="CY111" s="140"/>
      <c r="CZ111" s="140"/>
      <c r="DA111" s="140"/>
      <c r="DB111" s="140"/>
      <c r="DC111" s="140"/>
      <c r="DD111" s="140"/>
      <c r="DE111" s="140"/>
      <c r="DF111" s="140"/>
      <c r="DG111" s="140"/>
      <c r="DH111" s="140"/>
      <c r="DI111" s="140"/>
      <c r="DJ111" s="140"/>
      <c r="DK111" s="140"/>
      <c r="DL111" s="140"/>
      <c r="DM111" s="140"/>
      <c r="DN111" s="140"/>
      <c r="DO111" s="140"/>
      <c r="DP111" s="140"/>
      <c r="DQ111" s="140"/>
      <c r="DR111" s="140"/>
      <c r="DS111" s="140"/>
      <c r="DT111" s="140"/>
      <c r="DU111" s="140"/>
      <c r="DV111" s="140"/>
      <c r="DW111" s="140"/>
      <c r="DX111" s="140"/>
      <c r="DY111" s="140"/>
      <c r="DZ111" s="140"/>
      <c r="EA111" s="140"/>
      <c r="EB111" s="140"/>
      <c r="EC111" s="140"/>
      <c r="ED111" s="140"/>
      <c r="EE111" s="140"/>
      <c r="EF111" s="140"/>
      <c r="EG111" s="140"/>
      <c r="EH111" s="140"/>
      <c r="EI111" s="140"/>
      <c r="EJ111" s="140"/>
      <c r="EK111" s="140"/>
      <c r="EL111" s="140"/>
      <c r="EM111" s="140"/>
      <c r="EN111" s="140"/>
      <c r="EO111" s="140"/>
      <c r="EP111" s="140"/>
      <c r="EQ111" s="140"/>
      <c r="ER111" s="140"/>
      <c r="ES111" s="140"/>
      <c r="ET111" s="140"/>
      <c r="EU111" s="140"/>
      <c r="EV111" s="140"/>
      <c r="EW111" s="140"/>
      <c r="EX111" s="140"/>
      <c r="EY111" s="140"/>
      <c r="EZ111" s="140"/>
      <c r="FA111" s="140"/>
      <c r="FB111" s="140"/>
      <c r="FC111" s="140"/>
      <c r="FD111" s="140"/>
      <c r="FE111" s="140"/>
      <c r="FF111" s="140"/>
      <c r="FG111" s="140"/>
      <c r="FH111" s="140"/>
      <c r="FI111" s="140"/>
      <c r="FJ111" s="140"/>
      <c r="FK111" s="140"/>
      <c r="FL111" s="140"/>
      <c r="FM111" s="140"/>
      <c r="FN111" s="140"/>
      <c r="FO111" s="140"/>
      <c r="FP111" s="140"/>
      <c r="FQ111" s="140"/>
      <c r="FR111" s="140"/>
      <c r="FS111" s="140"/>
      <c r="FT111" s="140"/>
      <c r="FU111" s="140"/>
      <c r="FV111" s="140"/>
      <c r="FW111" s="140"/>
      <c r="FX111" s="140"/>
      <c r="FY111" s="140"/>
      <c r="FZ111" s="140"/>
      <c r="GA111" s="140"/>
      <c r="GB111" s="140"/>
      <c r="GC111" s="140"/>
      <c r="GD111" s="140"/>
      <c r="GE111" s="140"/>
      <c r="GF111" s="140"/>
      <c r="GG111" s="140"/>
      <c r="GH111" s="140"/>
      <c r="GI111" s="140"/>
      <c r="GJ111" s="140"/>
      <c r="GK111" s="140"/>
      <c r="GL111" s="140"/>
      <c r="GM111" s="140"/>
      <c r="GN111" s="140"/>
      <c r="GO111" s="140"/>
      <c r="GP111" s="140"/>
      <c r="GQ111" s="140"/>
      <c r="GR111" s="140"/>
      <c r="GS111" s="140"/>
      <c r="GT111" s="140"/>
      <c r="GU111" s="140"/>
      <c r="GV111" s="140"/>
      <c r="GW111" s="140"/>
      <c r="GX111" s="140"/>
      <c r="GY111" s="140"/>
      <c r="GZ111" s="140"/>
      <c r="HA111" s="140"/>
      <c r="HB111" s="140"/>
      <c r="HC111" s="140"/>
      <c r="HD111" s="140"/>
      <c r="HE111" s="140"/>
      <c r="HF111" s="140"/>
    </row>
    <row r="112" spans="1:214" x14ac:dyDescent="0.25">
      <c r="K112" s="140"/>
      <c r="L112" s="140"/>
      <c r="M112" s="140"/>
      <c r="N112" s="140"/>
      <c r="O112" s="140"/>
      <c r="P112" s="140"/>
      <c r="Q112" s="140"/>
      <c r="R112" s="140"/>
      <c r="S112" s="140"/>
      <c r="T112" s="140"/>
      <c r="U112" s="140"/>
      <c r="V112" s="140"/>
      <c r="W112" s="140"/>
      <c r="X112" s="140"/>
      <c r="Y112" s="140"/>
      <c r="Z112" s="140"/>
      <c r="AA112" s="140"/>
      <c r="AB112" s="140"/>
      <c r="AC112" s="140"/>
      <c r="AD112" s="140"/>
      <c r="AE112" s="140"/>
      <c r="AF112" s="140"/>
      <c r="AG112" s="140"/>
      <c r="AH112" s="140"/>
      <c r="AI112" s="140"/>
      <c r="AJ112" s="140"/>
      <c r="AK112" s="140"/>
      <c r="AL112" s="140"/>
      <c r="AM112" s="140"/>
      <c r="AN112" s="140"/>
      <c r="AO112" s="140"/>
      <c r="AP112" s="140"/>
      <c r="AQ112" s="140"/>
      <c r="AR112" s="140"/>
      <c r="AS112" s="140"/>
      <c r="AT112" s="140"/>
      <c r="AU112" s="140"/>
      <c r="AV112" s="140"/>
      <c r="AW112" s="140"/>
      <c r="AX112" s="140"/>
      <c r="AY112" s="140"/>
      <c r="AZ112" s="140"/>
      <c r="BA112" s="140"/>
      <c r="BB112" s="140"/>
      <c r="BC112" s="140"/>
      <c r="BD112" s="140"/>
      <c r="BE112" s="140"/>
      <c r="BF112" s="140"/>
      <c r="BG112" s="140"/>
      <c r="BH112" s="140"/>
      <c r="BI112" s="140"/>
      <c r="BJ112" s="140"/>
      <c r="BK112" s="140"/>
      <c r="BL112" s="140"/>
      <c r="BM112" s="140"/>
      <c r="BN112" s="140"/>
      <c r="BO112" s="140"/>
      <c r="BP112" s="140"/>
      <c r="BQ112" s="140"/>
      <c r="BR112" s="140"/>
      <c r="BS112" s="140"/>
      <c r="BT112" s="140"/>
      <c r="BU112" s="140"/>
      <c r="BV112" s="140"/>
      <c r="BW112" s="140"/>
      <c r="BX112" s="140"/>
      <c r="BY112" s="140"/>
      <c r="BZ112" s="140"/>
      <c r="CA112" s="140"/>
      <c r="CB112" s="140"/>
      <c r="CC112" s="140"/>
      <c r="CD112" s="140"/>
      <c r="CE112" s="140"/>
      <c r="CF112" s="140"/>
      <c r="CG112" s="140"/>
      <c r="CH112" s="140"/>
      <c r="CI112" s="140"/>
      <c r="CJ112" s="140"/>
      <c r="CK112" s="140"/>
      <c r="CL112" s="140"/>
      <c r="CM112" s="140"/>
      <c r="CN112" s="140"/>
      <c r="CO112" s="140"/>
      <c r="CP112" s="140"/>
      <c r="CQ112" s="140"/>
      <c r="CR112" s="140"/>
      <c r="CS112" s="140"/>
      <c r="CT112" s="140"/>
      <c r="CU112" s="140"/>
      <c r="CV112" s="140"/>
      <c r="CW112" s="140"/>
      <c r="CX112" s="140"/>
      <c r="CY112" s="140"/>
      <c r="CZ112" s="140"/>
      <c r="DA112" s="140"/>
      <c r="DB112" s="140"/>
      <c r="DC112" s="140"/>
      <c r="DD112" s="140"/>
      <c r="DE112" s="140"/>
      <c r="DF112" s="140"/>
      <c r="DG112" s="140"/>
      <c r="DH112" s="140"/>
      <c r="DI112" s="140"/>
      <c r="DJ112" s="140"/>
      <c r="DK112" s="140"/>
      <c r="DL112" s="140"/>
      <c r="DM112" s="140"/>
      <c r="DN112" s="140"/>
      <c r="DO112" s="140"/>
      <c r="DP112" s="140"/>
      <c r="DQ112" s="140"/>
      <c r="DR112" s="140"/>
      <c r="DS112" s="140"/>
      <c r="DT112" s="140"/>
      <c r="DU112" s="140"/>
      <c r="DV112" s="140"/>
      <c r="DW112" s="140"/>
      <c r="DX112" s="140"/>
      <c r="DY112" s="140"/>
      <c r="DZ112" s="140"/>
      <c r="EA112" s="140"/>
      <c r="EB112" s="140"/>
      <c r="EC112" s="140"/>
      <c r="ED112" s="140"/>
      <c r="EE112" s="140"/>
      <c r="EF112" s="140"/>
      <c r="EG112" s="140"/>
      <c r="EH112" s="140"/>
      <c r="EI112" s="140"/>
      <c r="EJ112" s="140"/>
      <c r="EK112" s="140"/>
      <c r="EL112" s="140"/>
      <c r="EM112" s="140"/>
      <c r="EN112" s="140"/>
      <c r="EO112" s="140"/>
      <c r="EP112" s="140"/>
      <c r="EQ112" s="140"/>
      <c r="ER112" s="140"/>
      <c r="ES112" s="140"/>
      <c r="ET112" s="140"/>
      <c r="EU112" s="140"/>
      <c r="EV112" s="140"/>
      <c r="EW112" s="140"/>
      <c r="EX112" s="140"/>
      <c r="EY112" s="140"/>
      <c r="EZ112" s="140"/>
      <c r="FA112" s="140"/>
      <c r="FB112" s="140"/>
      <c r="FC112" s="140"/>
      <c r="FD112" s="140"/>
      <c r="FE112" s="140"/>
      <c r="FF112" s="140"/>
      <c r="FG112" s="140"/>
      <c r="FH112" s="140"/>
      <c r="FI112" s="140"/>
      <c r="FJ112" s="140"/>
      <c r="FK112" s="140"/>
      <c r="FL112" s="140"/>
      <c r="FM112" s="140"/>
      <c r="FN112" s="140"/>
      <c r="FO112" s="140"/>
      <c r="FP112" s="140"/>
      <c r="FQ112" s="140"/>
      <c r="FR112" s="140"/>
      <c r="FS112" s="140"/>
      <c r="FT112" s="140"/>
      <c r="FU112" s="140"/>
      <c r="FV112" s="140"/>
      <c r="FW112" s="140"/>
      <c r="FX112" s="140"/>
      <c r="FY112" s="140"/>
      <c r="FZ112" s="140"/>
      <c r="GA112" s="140"/>
      <c r="GB112" s="140"/>
      <c r="GC112" s="140"/>
      <c r="GD112" s="140"/>
      <c r="GE112" s="140"/>
      <c r="GF112" s="140"/>
      <c r="GG112" s="140"/>
      <c r="GH112" s="140"/>
      <c r="GI112" s="140"/>
      <c r="GJ112" s="140"/>
      <c r="GK112" s="140"/>
      <c r="GL112" s="140"/>
      <c r="GM112" s="140"/>
      <c r="GN112" s="140"/>
      <c r="GO112" s="140"/>
      <c r="GP112" s="140"/>
      <c r="GQ112" s="140"/>
      <c r="GR112" s="140"/>
      <c r="GS112" s="140"/>
      <c r="GT112" s="140"/>
      <c r="GU112" s="140"/>
      <c r="GV112" s="140"/>
      <c r="GW112" s="140"/>
      <c r="GX112" s="140"/>
      <c r="GY112" s="140"/>
      <c r="GZ112" s="140"/>
      <c r="HA112" s="140"/>
      <c r="HB112" s="140"/>
      <c r="HC112" s="140"/>
      <c r="HD112" s="140"/>
      <c r="HE112" s="140"/>
      <c r="HF112" s="140"/>
    </row>
    <row r="113" spans="11:214" x14ac:dyDescent="0.25">
      <c r="K113" s="140"/>
      <c r="L113" s="140"/>
      <c r="M113" s="140"/>
      <c r="N113" s="140"/>
      <c r="O113" s="140"/>
      <c r="P113" s="140"/>
      <c r="Q113" s="140"/>
      <c r="R113" s="140"/>
      <c r="S113" s="140"/>
      <c r="T113" s="140"/>
      <c r="U113" s="140"/>
      <c r="V113" s="140"/>
      <c r="W113" s="140"/>
      <c r="X113" s="140"/>
      <c r="Y113" s="140"/>
      <c r="Z113" s="140"/>
      <c r="AA113" s="140"/>
      <c r="AB113" s="140"/>
      <c r="AC113" s="140"/>
      <c r="AD113" s="140"/>
      <c r="AE113" s="140"/>
      <c r="AF113" s="140"/>
      <c r="AG113" s="140"/>
      <c r="AH113" s="140"/>
      <c r="AI113" s="140"/>
      <c r="AJ113" s="140"/>
      <c r="AK113" s="140"/>
      <c r="AL113" s="140"/>
      <c r="AM113" s="140"/>
      <c r="AN113" s="140"/>
      <c r="AO113" s="140"/>
      <c r="AP113" s="140"/>
      <c r="AQ113" s="140"/>
      <c r="AR113" s="140"/>
      <c r="AS113" s="140"/>
      <c r="AT113" s="140"/>
      <c r="AU113" s="140"/>
      <c r="AV113" s="140"/>
      <c r="AW113" s="140"/>
      <c r="AX113" s="140"/>
      <c r="AY113" s="140"/>
      <c r="AZ113" s="140"/>
      <c r="BA113" s="140"/>
      <c r="BB113" s="140"/>
      <c r="BC113" s="140"/>
      <c r="BD113" s="140"/>
      <c r="BE113" s="140"/>
      <c r="BF113" s="140"/>
      <c r="BG113" s="140"/>
      <c r="BH113" s="140"/>
      <c r="BI113" s="140"/>
      <c r="BJ113" s="140"/>
      <c r="BK113" s="140"/>
      <c r="BL113" s="140"/>
      <c r="BM113" s="140"/>
      <c r="BN113" s="140"/>
      <c r="BO113" s="140"/>
      <c r="BP113" s="140"/>
      <c r="BQ113" s="140"/>
      <c r="BR113" s="140"/>
      <c r="BS113" s="140"/>
      <c r="BT113" s="140"/>
      <c r="BU113" s="140"/>
      <c r="BV113" s="140"/>
      <c r="BW113" s="140"/>
      <c r="BX113" s="140"/>
      <c r="BY113" s="140"/>
      <c r="BZ113" s="140"/>
      <c r="CA113" s="140"/>
      <c r="CB113" s="140"/>
      <c r="CC113" s="140"/>
      <c r="CD113" s="140"/>
      <c r="CE113" s="140"/>
      <c r="CF113" s="140"/>
      <c r="CG113" s="140"/>
      <c r="CH113" s="140"/>
      <c r="CI113" s="140"/>
      <c r="CJ113" s="140"/>
      <c r="CK113" s="140"/>
      <c r="CL113" s="140"/>
      <c r="CM113" s="140"/>
      <c r="CN113" s="140"/>
      <c r="CO113" s="140"/>
      <c r="CP113" s="140"/>
      <c r="CQ113" s="140"/>
      <c r="CR113" s="140"/>
      <c r="CS113" s="140"/>
      <c r="CT113" s="140"/>
      <c r="CU113" s="140"/>
      <c r="CV113" s="140"/>
      <c r="CW113" s="140"/>
      <c r="CX113" s="140"/>
      <c r="CY113" s="140"/>
      <c r="CZ113" s="140"/>
      <c r="DA113" s="140"/>
      <c r="DB113" s="140"/>
      <c r="DC113" s="140"/>
      <c r="DD113" s="140"/>
      <c r="DE113" s="140"/>
      <c r="DF113" s="140"/>
      <c r="DG113" s="140"/>
      <c r="DH113" s="140"/>
      <c r="DI113" s="140"/>
      <c r="DJ113" s="140"/>
      <c r="DK113" s="140"/>
      <c r="DL113" s="140"/>
      <c r="DM113" s="140"/>
      <c r="DN113" s="140"/>
      <c r="DO113" s="140"/>
      <c r="DP113" s="140"/>
      <c r="DQ113" s="140"/>
      <c r="DR113" s="140"/>
      <c r="DS113" s="140"/>
      <c r="DT113" s="140"/>
      <c r="DU113" s="140"/>
      <c r="DV113" s="140"/>
      <c r="DW113" s="140"/>
      <c r="DX113" s="140"/>
      <c r="DY113" s="140"/>
      <c r="DZ113" s="140"/>
      <c r="EA113" s="140"/>
      <c r="EB113" s="140"/>
      <c r="EC113" s="140"/>
      <c r="ED113" s="140"/>
      <c r="EE113" s="140"/>
      <c r="EF113" s="140"/>
      <c r="EG113" s="140"/>
      <c r="EH113" s="140"/>
      <c r="EI113" s="140"/>
      <c r="EJ113" s="140"/>
      <c r="EK113" s="140"/>
      <c r="EL113" s="140"/>
      <c r="EM113" s="140"/>
      <c r="EN113" s="140"/>
      <c r="EO113" s="140"/>
      <c r="EP113" s="140"/>
      <c r="EQ113" s="140"/>
      <c r="ER113" s="140"/>
      <c r="ES113" s="140"/>
      <c r="ET113" s="140"/>
      <c r="EU113" s="140"/>
      <c r="EV113" s="140"/>
      <c r="EW113" s="140"/>
      <c r="EX113" s="140"/>
      <c r="EY113" s="140"/>
      <c r="EZ113" s="140"/>
      <c r="FA113" s="140"/>
      <c r="FB113" s="140"/>
      <c r="FC113" s="140"/>
      <c r="FD113" s="140"/>
      <c r="FE113" s="140"/>
      <c r="FF113" s="140"/>
      <c r="FG113" s="140"/>
      <c r="FH113" s="140"/>
      <c r="FI113" s="140"/>
      <c r="FJ113" s="140"/>
      <c r="FK113" s="140"/>
      <c r="FL113" s="140"/>
      <c r="FM113" s="140"/>
      <c r="FN113" s="140"/>
      <c r="FO113" s="140"/>
      <c r="FP113" s="140"/>
      <c r="FQ113" s="140"/>
      <c r="FR113" s="140"/>
      <c r="FS113" s="140"/>
      <c r="FT113" s="140"/>
      <c r="FU113" s="140"/>
      <c r="FV113" s="140"/>
      <c r="FW113" s="140"/>
      <c r="FX113" s="140"/>
      <c r="FY113" s="140"/>
      <c r="FZ113" s="140"/>
      <c r="GA113" s="140"/>
      <c r="GB113" s="140"/>
      <c r="GC113" s="140"/>
      <c r="GD113" s="140"/>
      <c r="GE113" s="140"/>
      <c r="GF113" s="140"/>
      <c r="GG113" s="140"/>
      <c r="GH113" s="140"/>
      <c r="GI113" s="140"/>
      <c r="GJ113" s="140"/>
      <c r="GK113" s="140"/>
      <c r="GL113" s="140"/>
      <c r="GM113" s="140"/>
      <c r="GN113" s="140"/>
      <c r="GO113" s="140"/>
      <c r="GP113" s="140"/>
      <c r="GQ113" s="140"/>
      <c r="GR113" s="140"/>
      <c r="GS113" s="140"/>
      <c r="GT113" s="140"/>
      <c r="GU113" s="140"/>
      <c r="GV113" s="140"/>
      <c r="GW113" s="140"/>
      <c r="GX113" s="140"/>
      <c r="GY113" s="140"/>
      <c r="GZ113" s="140"/>
      <c r="HA113" s="140"/>
      <c r="HB113" s="140"/>
      <c r="HC113" s="140"/>
      <c r="HD113" s="140"/>
      <c r="HE113" s="140"/>
      <c r="HF113" s="140"/>
    </row>
    <row r="114" spans="11:214" x14ac:dyDescent="0.25">
      <c r="K114" s="140"/>
      <c r="L114" s="140"/>
      <c r="M114" s="140"/>
      <c r="N114" s="140"/>
      <c r="O114" s="140"/>
      <c r="P114" s="140"/>
      <c r="Q114" s="140"/>
      <c r="R114" s="140"/>
      <c r="S114" s="140"/>
      <c r="T114" s="140"/>
      <c r="U114" s="140"/>
      <c r="V114" s="140"/>
      <c r="W114" s="140"/>
      <c r="X114" s="140"/>
      <c r="Y114" s="140"/>
      <c r="Z114" s="140"/>
      <c r="AA114" s="140"/>
      <c r="AB114" s="140"/>
      <c r="AC114" s="140"/>
      <c r="AD114" s="140"/>
      <c r="AE114" s="140"/>
      <c r="AF114" s="140"/>
      <c r="AG114" s="140"/>
      <c r="AH114" s="140"/>
      <c r="AI114" s="140"/>
      <c r="AJ114" s="140"/>
      <c r="AK114" s="140"/>
      <c r="AL114" s="140"/>
      <c r="AM114" s="140"/>
      <c r="AN114" s="140"/>
      <c r="AO114" s="140"/>
      <c r="AP114" s="140"/>
      <c r="AQ114" s="140"/>
      <c r="AR114" s="140"/>
      <c r="AS114" s="140"/>
      <c r="AT114" s="140"/>
      <c r="AU114" s="140"/>
      <c r="AV114" s="140"/>
      <c r="AW114" s="140"/>
      <c r="AX114" s="140"/>
      <c r="AY114" s="140"/>
      <c r="AZ114" s="140"/>
      <c r="BA114" s="140"/>
      <c r="BB114" s="140"/>
      <c r="BC114" s="140"/>
      <c r="BD114" s="140"/>
      <c r="BE114" s="140"/>
      <c r="BF114" s="140"/>
      <c r="BG114" s="140"/>
      <c r="BH114" s="140"/>
      <c r="BI114" s="140"/>
      <c r="BJ114" s="140"/>
      <c r="BK114" s="140"/>
      <c r="BL114" s="140"/>
      <c r="BM114" s="140"/>
      <c r="BN114" s="140"/>
      <c r="BO114" s="140"/>
      <c r="BP114" s="140"/>
      <c r="BQ114" s="140"/>
      <c r="BR114" s="140"/>
      <c r="BS114" s="140"/>
      <c r="BT114" s="140"/>
      <c r="BU114" s="140"/>
      <c r="BV114" s="140"/>
      <c r="BW114" s="140"/>
      <c r="BX114" s="140"/>
      <c r="BY114" s="140"/>
      <c r="BZ114" s="140"/>
      <c r="CA114" s="140"/>
      <c r="CB114" s="140"/>
      <c r="CC114" s="140"/>
      <c r="CD114" s="140"/>
      <c r="CE114" s="140"/>
      <c r="CF114" s="140"/>
      <c r="CG114" s="140"/>
      <c r="CH114" s="140"/>
      <c r="CI114" s="140"/>
      <c r="CJ114" s="140"/>
      <c r="CK114" s="140"/>
      <c r="CL114" s="140"/>
      <c r="CM114" s="140"/>
      <c r="CN114" s="140"/>
      <c r="CO114" s="140"/>
      <c r="CP114" s="140"/>
      <c r="CQ114" s="140"/>
      <c r="CR114" s="140"/>
      <c r="CS114" s="140"/>
      <c r="CT114" s="140"/>
      <c r="CU114" s="140"/>
      <c r="CV114" s="140"/>
      <c r="CW114" s="140"/>
      <c r="CX114" s="140"/>
      <c r="CY114" s="140"/>
      <c r="CZ114" s="140"/>
      <c r="DA114" s="140"/>
      <c r="DB114" s="140"/>
      <c r="DC114" s="140"/>
      <c r="DD114" s="140"/>
      <c r="DE114" s="140"/>
      <c r="DF114" s="140"/>
      <c r="DG114" s="140"/>
      <c r="DH114" s="140"/>
      <c r="DI114" s="140"/>
      <c r="DJ114" s="140"/>
      <c r="DK114" s="140"/>
      <c r="DL114" s="140"/>
      <c r="DM114" s="140"/>
      <c r="DN114" s="140"/>
      <c r="DO114" s="140"/>
      <c r="DP114" s="140"/>
      <c r="DQ114" s="140"/>
      <c r="DR114" s="140"/>
      <c r="DS114" s="140"/>
      <c r="DT114" s="140"/>
      <c r="DU114" s="140"/>
      <c r="DV114" s="140"/>
      <c r="DW114" s="140"/>
      <c r="DX114" s="140"/>
      <c r="DY114" s="140"/>
      <c r="DZ114" s="140"/>
      <c r="EA114" s="140"/>
      <c r="EB114" s="140"/>
      <c r="EC114" s="140"/>
      <c r="ED114" s="140"/>
      <c r="EE114" s="140"/>
      <c r="EF114" s="140"/>
      <c r="EG114" s="140"/>
      <c r="EH114" s="140"/>
      <c r="EI114" s="140"/>
      <c r="EJ114" s="140"/>
      <c r="EK114" s="140"/>
      <c r="EL114" s="140"/>
      <c r="EM114" s="140"/>
      <c r="EN114" s="140"/>
      <c r="EO114" s="140"/>
      <c r="EP114" s="140"/>
      <c r="EQ114" s="140"/>
      <c r="ER114" s="140"/>
      <c r="ES114" s="140"/>
      <c r="ET114" s="140"/>
      <c r="EU114" s="140"/>
      <c r="EV114" s="140"/>
      <c r="EW114" s="140"/>
      <c r="EX114" s="140"/>
      <c r="EY114" s="140"/>
      <c r="EZ114" s="140"/>
      <c r="FA114" s="140"/>
      <c r="FB114" s="140"/>
      <c r="FC114" s="140"/>
      <c r="FD114" s="140"/>
      <c r="FE114" s="140"/>
      <c r="FF114" s="140"/>
      <c r="FG114" s="140"/>
      <c r="FH114" s="140"/>
      <c r="FI114" s="140"/>
      <c r="FJ114" s="140"/>
      <c r="FK114" s="140"/>
      <c r="FL114" s="140"/>
      <c r="FM114" s="140"/>
      <c r="FN114" s="140"/>
      <c r="FO114" s="140"/>
      <c r="FP114" s="140"/>
      <c r="FQ114" s="140"/>
      <c r="FR114" s="140"/>
      <c r="FS114" s="140"/>
      <c r="FT114" s="140"/>
      <c r="FU114" s="140"/>
      <c r="FV114" s="140"/>
      <c r="FW114" s="140"/>
      <c r="FX114" s="140"/>
      <c r="FY114" s="140"/>
      <c r="FZ114" s="140"/>
      <c r="GA114" s="140"/>
      <c r="GB114" s="140"/>
      <c r="GC114" s="140"/>
      <c r="GD114" s="140"/>
      <c r="GE114" s="140"/>
      <c r="GF114" s="140"/>
      <c r="GG114" s="140"/>
      <c r="GH114" s="140"/>
      <c r="GI114" s="140"/>
      <c r="GJ114" s="140"/>
      <c r="GK114" s="140"/>
      <c r="GL114" s="140"/>
      <c r="GM114" s="140"/>
      <c r="GN114" s="140"/>
      <c r="GO114" s="140"/>
      <c r="GP114" s="140"/>
      <c r="GQ114" s="140"/>
      <c r="GR114" s="140"/>
      <c r="GS114" s="140"/>
      <c r="GT114" s="140"/>
      <c r="GU114" s="140"/>
      <c r="GV114" s="140"/>
      <c r="GW114" s="140"/>
      <c r="GX114" s="140"/>
      <c r="GY114" s="140"/>
      <c r="GZ114" s="140"/>
      <c r="HA114" s="140"/>
      <c r="HB114" s="140"/>
      <c r="HC114" s="140"/>
      <c r="HD114" s="140"/>
      <c r="HE114" s="140"/>
      <c r="HF114" s="140"/>
    </row>
    <row r="115" spans="11:214" x14ac:dyDescent="0.25">
      <c r="K115" s="140"/>
      <c r="L115" s="140"/>
      <c r="M115" s="140"/>
      <c r="N115" s="140"/>
      <c r="O115" s="140"/>
      <c r="P115" s="140"/>
      <c r="Q115" s="140"/>
      <c r="R115" s="140"/>
      <c r="S115" s="140"/>
      <c r="T115" s="140"/>
      <c r="U115" s="140"/>
      <c r="V115" s="140"/>
      <c r="W115" s="140"/>
      <c r="X115" s="140"/>
      <c r="Y115" s="140"/>
      <c r="Z115" s="140"/>
      <c r="AA115" s="140"/>
      <c r="AB115" s="140"/>
      <c r="AC115" s="140"/>
      <c r="AD115" s="140"/>
      <c r="AE115" s="140"/>
      <c r="AF115" s="140"/>
      <c r="AG115" s="140"/>
      <c r="AH115" s="140"/>
      <c r="AI115" s="140"/>
      <c r="AJ115" s="140"/>
      <c r="AK115" s="140"/>
      <c r="AL115" s="140"/>
      <c r="AM115" s="140"/>
      <c r="AN115" s="140"/>
      <c r="AO115" s="140"/>
      <c r="AP115" s="140"/>
      <c r="AQ115" s="140"/>
      <c r="AR115" s="140"/>
      <c r="AS115" s="140"/>
      <c r="AT115" s="140"/>
      <c r="AU115" s="140"/>
      <c r="AV115" s="140"/>
      <c r="AW115" s="140"/>
      <c r="AX115" s="140"/>
      <c r="AY115" s="140"/>
      <c r="AZ115" s="140"/>
      <c r="BA115" s="140"/>
      <c r="BB115" s="140"/>
      <c r="BC115" s="140"/>
      <c r="BD115" s="140"/>
      <c r="BE115" s="140"/>
      <c r="BF115" s="140"/>
      <c r="BG115" s="140"/>
      <c r="BH115" s="140"/>
      <c r="BI115" s="140"/>
      <c r="BJ115" s="140"/>
      <c r="BK115" s="140"/>
      <c r="BL115" s="140"/>
      <c r="BM115" s="140"/>
      <c r="BN115" s="140"/>
      <c r="BO115" s="140"/>
      <c r="BP115" s="140"/>
      <c r="BQ115" s="140"/>
      <c r="BR115" s="140"/>
      <c r="BS115" s="140"/>
      <c r="BT115" s="140"/>
      <c r="BU115" s="140"/>
      <c r="BV115" s="140"/>
      <c r="BW115" s="140"/>
      <c r="BX115" s="140"/>
      <c r="BY115" s="140"/>
      <c r="BZ115" s="140"/>
      <c r="CA115" s="140"/>
      <c r="CB115" s="140"/>
      <c r="CC115" s="140"/>
      <c r="CD115" s="140"/>
      <c r="CE115" s="140"/>
      <c r="CF115" s="140"/>
      <c r="CG115" s="140"/>
      <c r="CH115" s="140"/>
      <c r="CI115" s="140"/>
      <c r="CJ115" s="140"/>
      <c r="CK115" s="140"/>
      <c r="CL115" s="140"/>
      <c r="CM115" s="140"/>
      <c r="CN115" s="140"/>
      <c r="CO115" s="140"/>
      <c r="CP115" s="140"/>
      <c r="CQ115" s="140"/>
      <c r="CR115" s="140"/>
      <c r="CS115" s="140"/>
      <c r="CT115" s="140"/>
      <c r="CU115" s="140"/>
      <c r="CV115" s="140"/>
      <c r="CW115" s="140"/>
      <c r="CX115" s="140"/>
      <c r="CY115" s="140"/>
      <c r="CZ115" s="140"/>
      <c r="DA115" s="140"/>
      <c r="DB115" s="140"/>
      <c r="DC115" s="140"/>
      <c r="DD115" s="140"/>
      <c r="DE115" s="140"/>
      <c r="DF115" s="140"/>
      <c r="DG115" s="140"/>
      <c r="DH115" s="140"/>
      <c r="DI115" s="140"/>
      <c r="DJ115" s="140"/>
      <c r="DK115" s="140"/>
      <c r="DL115" s="140"/>
      <c r="DM115" s="140"/>
      <c r="DN115" s="140"/>
      <c r="DO115" s="140"/>
      <c r="DP115" s="140"/>
      <c r="DQ115" s="140"/>
      <c r="DR115" s="140"/>
      <c r="DS115" s="140"/>
      <c r="DT115" s="140"/>
      <c r="DU115" s="140"/>
      <c r="DV115" s="140"/>
      <c r="DW115" s="140"/>
      <c r="DX115" s="140"/>
      <c r="DY115" s="140"/>
      <c r="DZ115" s="140"/>
      <c r="EA115" s="140"/>
      <c r="EB115" s="140"/>
      <c r="EC115" s="140"/>
      <c r="ED115" s="140"/>
      <c r="EE115" s="140"/>
      <c r="EF115" s="140"/>
      <c r="EG115" s="140"/>
      <c r="EH115" s="140"/>
      <c r="EI115" s="140"/>
      <c r="EJ115" s="140"/>
      <c r="EK115" s="140"/>
      <c r="EL115" s="140"/>
      <c r="EM115" s="140"/>
      <c r="EN115" s="140"/>
      <c r="EO115" s="140"/>
      <c r="EP115" s="140"/>
      <c r="EQ115" s="140"/>
      <c r="ER115" s="140"/>
      <c r="ES115" s="140"/>
      <c r="ET115" s="140"/>
      <c r="EU115" s="140"/>
      <c r="EV115" s="140"/>
      <c r="EW115" s="140"/>
      <c r="EX115" s="140"/>
      <c r="EY115" s="140"/>
      <c r="EZ115" s="140"/>
      <c r="FA115" s="140"/>
      <c r="FB115" s="140"/>
      <c r="FC115" s="140"/>
      <c r="FD115" s="140"/>
      <c r="FE115" s="140"/>
      <c r="FF115" s="140"/>
      <c r="FG115" s="140"/>
      <c r="FH115" s="140"/>
      <c r="FI115" s="140"/>
      <c r="FJ115" s="140"/>
      <c r="FK115" s="140"/>
      <c r="FL115" s="140"/>
      <c r="FM115" s="140"/>
      <c r="FN115" s="140"/>
      <c r="FO115" s="140"/>
      <c r="FP115" s="140"/>
      <c r="FQ115" s="140"/>
      <c r="FR115" s="140"/>
      <c r="FS115" s="140"/>
      <c r="FT115" s="140"/>
      <c r="FU115" s="140"/>
      <c r="FV115" s="140"/>
      <c r="FW115" s="140"/>
      <c r="FX115" s="140"/>
      <c r="FY115" s="140"/>
      <c r="FZ115" s="140"/>
      <c r="GA115" s="140"/>
      <c r="GB115" s="140"/>
      <c r="GC115" s="140"/>
      <c r="GD115" s="140"/>
      <c r="GE115" s="140"/>
      <c r="GF115" s="140"/>
      <c r="GG115" s="140"/>
      <c r="GH115" s="140"/>
      <c r="GI115" s="140"/>
      <c r="GJ115" s="140"/>
      <c r="GK115" s="140"/>
      <c r="GL115" s="140"/>
      <c r="GM115" s="140"/>
      <c r="GN115" s="140"/>
      <c r="GO115" s="140"/>
      <c r="GP115" s="140"/>
      <c r="GQ115" s="140"/>
      <c r="GR115" s="140"/>
      <c r="GS115" s="140"/>
      <c r="GT115" s="140"/>
      <c r="GU115" s="140"/>
      <c r="GV115" s="140"/>
      <c r="GW115" s="140"/>
      <c r="GX115" s="140"/>
      <c r="GY115" s="140"/>
      <c r="GZ115" s="140"/>
      <c r="HA115" s="140"/>
      <c r="HB115" s="140"/>
      <c r="HC115" s="140"/>
      <c r="HD115" s="140"/>
      <c r="HE115" s="140"/>
      <c r="HF115" s="140"/>
    </row>
    <row r="116" spans="11:214" x14ac:dyDescent="0.25">
      <c r="K116" s="140"/>
      <c r="L116" s="140"/>
      <c r="M116" s="140"/>
      <c r="N116" s="140"/>
      <c r="O116" s="140"/>
      <c r="P116" s="140"/>
      <c r="Q116" s="140"/>
      <c r="R116" s="140"/>
      <c r="S116" s="140"/>
      <c r="T116" s="140"/>
      <c r="U116" s="140"/>
      <c r="V116" s="140"/>
      <c r="W116" s="140"/>
      <c r="X116" s="140"/>
      <c r="Y116" s="140"/>
      <c r="Z116" s="140"/>
      <c r="AA116" s="140"/>
      <c r="AB116" s="140"/>
      <c r="AC116" s="140"/>
      <c r="AD116" s="140"/>
      <c r="AE116" s="140"/>
      <c r="AF116" s="140"/>
      <c r="AG116" s="140"/>
      <c r="AH116" s="140"/>
      <c r="AI116" s="140"/>
      <c r="AJ116" s="140"/>
      <c r="AK116" s="140"/>
      <c r="AL116" s="140"/>
      <c r="AM116" s="140"/>
      <c r="AN116" s="140"/>
      <c r="AO116" s="140"/>
      <c r="AP116" s="140"/>
      <c r="AQ116" s="140"/>
      <c r="AR116" s="140"/>
      <c r="AS116" s="140"/>
      <c r="AT116" s="140"/>
      <c r="AU116" s="140"/>
      <c r="AV116" s="140"/>
      <c r="AW116" s="140"/>
      <c r="AX116" s="140"/>
      <c r="AY116" s="140"/>
      <c r="AZ116" s="140"/>
      <c r="BA116" s="140"/>
      <c r="BB116" s="140"/>
      <c r="BC116" s="140"/>
      <c r="BD116" s="140"/>
      <c r="BE116" s="140"/>
      <c r="BF116" s="140"/>
      <c r="BG116" s="140"/>
      <c r="BH116" s="140"/>
      <c r="BI116" s="140"/>
      <c r="BJ116" s="140"/>
      <c r="BK116" s="140"/>
      <c r="BL116" s="140"/>
      <c r="BM116" s="140"/>
      <c r="BN116" s="140"/>
      <c r="BO116" s="140"/>
      <c r="BP116" s="140"/>
      <c r="BQ116" s="140"/>
      <c r="BR116" s="140"/>
      <c r="BS116" s="140"/>
      <c r="BT116" s="140"/>
      <c r="BU116" s="140"/>
      <c r="BV116" s="140"/>
      <c r="BW116" s="140"/>
      <c r="BX116" s="140"/>
      <c r="BY116" s="140"/>
      <c r="BZ116" s="140"/>
      <c r="CA116" s="140"/>
      <c r="CB116" s="140"/>
      <c r="CC116" s="140"/>
      <c r="CD116" s="140"/>
      <c r="CE116" s="140"/>
      <c r="CF116" s="140"/>
      <c r="CG116" s="140"/>
      <c r="CH116" s="140"/>
      <c r="CI116" s="140"/>
      <c r="CJ116" s="140"/>
      <c r="CK116" s="140"/>
      <c r="CL116" s="140"/>
      <c r="CM116" s="140"/>
      <c r="CN116" s="140"/>
      <c r="CO116" s="140"/>
      <c r="CP116" s="140"/>
      <c r="CQ116" s="140"/>
      <c r="CR116" s="140"/>
      <c r="CS116" s="140"/>
      <c r="CT116" s="140"/>
      <c r="CU116" s="140"/>
      <c r="CV116" s="140"/>
      <c r="CW116" s="140"/>
      <c r="CX116" s="140"/>
      <c r="CY116" s="140"/>
      <c r="CZ116" s="140"/>
      <c r="DA116" s="140"/>
      <c r="DB116" s="140"/>
      <c r="DC116" s="140"/>
      <c r="DD116" s="140"/>
      <c r="DE116" s="140"/>
      <c r="DF116" s="140"/>
      <c r="DG116" s="140"/>
      <c r="DH116" s="140"/>
      <c r="DI116" s="140"/>
      <c r="DJ116" s="140"/>
      <c r="DK116" s="140"/>
      <c r="DL116" s="140"/>
      <c r="DM116" s="140"/>
      <c r="DN116" s="140"/>
      <c r="DO116" s="140"/>
      <c r="DP116" s="140"/>
      <c r="DQ116" s="140"/>
      <c r="DR116" s="140"/>
      <c r="DS116" s="140"/>
      <c r="DT116" s="140"/>
      <c r="DU116" s="140"/>
      <c r="DV116" s="140"/>
      <c r="DW116" s="140"/>
      <c r="DX116" s="140"/>
      <c r="DY116" s="140"/>
      <c r="DZ116" s="140"/>
      <c r="EA116" s="140"/>
      <c r="EB116" s="140"/>
      <c r="EC116" s="140"/>
      <c r="ED116" s="140"/>
      <c r="EE116" s="140"/>
      <c r="EF116" s="140"/>
      <c r="EG116" s="140"/>
      <c r="EH116" s="140"/>
      <c r="EI116" s="140"/>
      <c r="EJ116" s="140"/>
      <c r="EK116" s="140"/>
      <c r="EL116" s="140"/>
      <c r="EM116" s="140"/>
      <c r="EN116" s="140"/>
      <c r="EO116" s="140"/>
      <c r="EP116" s="140"/>
      <c r="EQ116" s="140"/>
      <c r="ER116" s="140"/>
      <c r="ES116" s="140"/>
      <c r="ET116" s="140"/>
      <c r="EU116" s="140"/>
      <c r="EV116" s="140"/>
      <c r="EW116" s="140"/>
      <c r="EX116" s="140"/>
      <c r="EY116" s="140"/>
      <c r="EZ116" s="140"/>
      <c r="FA116" s="140"/>
      <c r="FB116" s="140"/>
      <c r="FC116" s="140"/>
      <c r="FD116" s="140"/>
      <c r="FE116" s="140"/>
      <c r="FF116" s="140"/>
      <c r="FG116" s="140"/>
      <c r="FH116" s="140"/>
      <c r="FI116" s="140"/>
      <c r="FJ116" s="140"/>
      <c r="FK116" s="140"/>
      <c r="FL116" s="140"/>
      <c r="FM116" s="140"/>
      <c r="FN116" s="140"/>
      <c r="FO116" s="140"/>
      <c r="FP116" s="140"/>
      <c r="FQ116" s="140"/>
      <c r="FR116" s="140"/>
      <c r="FS116" s="140"/>
      <c r="FT116" s="140"/>
      <c r="FU116" s="140"/>
      <c r="FV116" s="140"/>
      <c r="FW116" s="140"/>
      <c r="FX116" s="140"/>
      <c r="FY116" s="140"/>
      <c r="FZ116" s="140"/>
      <c r="GA116" s="140"/>
      <c r="GB116" s="140"/>
      <c r="GC116" s="140"/>
      <c r="GD116" s="140"/>
      <c r="GE116" s="140"/>
      <c r="GF116" s="140"/>
      <c r="GG116" s="140"/>
      <c r="GH116" s="140"/>
      <c r="GI116" s="140"/>
      <c r="GJ116" s="140"/>
      <c r="GK116" s="140"/>
      <c r="GL116" s="140"/>
      <c r="GM116" s="140"/>
      <c r="GN116" s="140"/>
      <c r="GO116" s="140"/>
      <c r="GP116" s="140"/>
      <c r="GQ116" s="140"/>
      <c r="GR116" s="140"/>
      <c r="GS116" s="140"/>
      <c r="GT116" s="140"/>
      <c r="GU116" s="140"/>
      <c r="GV116" s="140"/>
      <c r="GW116" s="140"/>
      <c r="GX116" s="140"/>
      <c r="GY116" s="140"/>
      <c r="GZ116" s="140"/>
      <c r="HA116" s="140"/>
      <c r="HB116" s="140"/>
      <c r="HC116" s="140"/>
      <c r="HD116" s="140"/>
      <c r="HE116" s="140"/>
      <c r="HF116" s="140"/>
    </row>
    <row r="117" spans="11:214" x14ac:dyDescent="0.25">
      <c r="K117" s="140"/>
      <c r="L117" s="140"/>
      <c r="M117" s="140"/>
      <c r="N117" s="140"/>
      <c r="O117" s="140"/>
      <c r="P117" s="140"/>
      <c r="Q117" s="140"/>
      <c r="R117" s="140"/>
      <c r="S117" s="140"/>
      <c r="T117" s="140"/>
      <c r="U117" s="140"/>
      <c r="V117" s="140"/>
      <c r="W117" s="140"/>
      <c r="X117" s="140"/>
      <c r="Y117" s="140"/>
      <c r="Z117" s="140"/>
      <c r="AA117" s="140"/>
      <c r="AB117" s="140"/>
      <c r="AC117" s="140"/>
      <c r="AD117" s="140"/>
      <c r="AE117" s="140"/>
      <c r="AF117" s="140"/>
      <c r="AG117" s="140"/>
      <c r="AH117" s="140"/>
      <c r="AI117" s="140"/>
      <c r="AJ117" s="140"/>
      <c r="AK117" s="140"/>
      <c r="AL117" s="140"/>
      <c r="AM117" s="140"/>
      <c r="AN117" s="140"/>
      <c r="AO117" s="140"/>
      <c r="AP117" s="140"/>
      <c r="AQ117" s="140"/>
      <c r="AR117" s="140"/>
      <c r="AS117" s="140"/>
      <c r="AT117" s="140"/>
      <c r="AU117" s="140"/>
      <c r="AV117" s="140"/>
      <c r="AW117" s="140"/>
      <c r="AX117" s="140"/>
      <c r="AY117" s="140"/>
      <c r="AZ117" s="140"/>
      <c r="BA117" s="140"/>
      <c r="BB117" s="140"/>
      <c r="BC117" s="140"/>
      <c r="BD117" s="140"/>
      <c r="BE117" s="140"/>
      <c r="BF117" s="140"/>
      <c r="BG117" s="140"/>
      <c r="BH117" s="140"/>
      <c r="BI117" s="140"/>
      <c r="BJ117" s="140"/>
      <c r="BK117" s="140"/>
      <c r="BL117" s="140"/>
      <c r="BM117" s="140"/>
      <c r="BN117" s="140"/>
      <c r="BO117" s="140"/>
      <c r="BP117" s="140"/>
      <c r="BQ117" s="140"/>
      <c r="BR117" s="140"/>
      <c r="BS117" s="140"/>
      <c r="BT117" s="140"/>
      <c r="BU117" s="140"/>
      <c r="BV117" s="140"/>
      <c r="BW117" s="140"/>
      <c r="BX117" s="140"/>
      <c r="BY117" s="140"/>
      <c r="BZ117" s="140"/>
      <c r="CA117" s="140"/>
      <c r="CB117" s="140"/>
      <c r="CC117" s="140"/>
      <c r="CD117" s="140"/>
      <c r="CE117" s="140"/>
      <c r="CF117" s="140"/>
      <c r="CG117" s="140"/>
      <c r="CH117" s="140"/>
      <c r="CI117" s="140"/>
      <c r="CJ117" s="140"/>
      <c r="CK117" s="140"/>
      <c r="CL117" s="140"/>
      <c r="CM117" s="140"/>
      <c r="CN117" s="140"/>
      <c r="CO117" s="140"/>
      <c r="CP117" s="140"/>
      <c r="CQ117" s="140"/>
      <c r="CR117" s="140"/>
      <c r="CS117" s="140"/>
      <c r="CT117" s="140"/>
      <c r="CU117" s="140"/>
      <c r="CV117" s="140"/>
      <c r="CW117" s="140"/>
      <c r="CX117" s="140"/>
      <c r="CY117" s="140"/>
      <c r="CZ117" s="140"/>
      <c r="DA117" s="140"/>
      <c r="DB117" s="140"/>
      <c r="DC117" s="140"/>
      <c r="DD117" s="140"/>
      <c r="DE117" s="140"/>
      <c r="DF117" s="140"/>
      <c r="DG117" s="140"/>
      <c r="DH117" s="140"/>
      <c r="DI117" s="140"/>
      <c r="DJ117" s="140"/>
      <c r="DK117" s="140"/>
      <c r="DL117" s="140"/>
      <c r="DM117" s="140"/>
      <c r="DN117" s="140"/>
      <c r="DO117" s="140"/>
      <c r="DP117" s="140"/>
      <c r="DQ117" s="140"/>
      <c r="DR117" s="140"/>
      <c r="DS117" s="140"/>
      <c r="DT117" s="140"/>
      <c r="DU117" s="140"/>
      <c r="DV117" s="140"/>
      <c r="DW117" s="140"/>
      <c r="DX117" s="140"/>
      <c r="DY117" s="140"/>
      <c r="DZ117" s="140"/>
      <c r="EA117" s="140"/>
      <c r="EB117" s="140"/>
      <c r="EC117" s="140"/>
      <c r="ED117" s="140"/>
      <c r="EE117" s="140"/>
      <c r="EF117" s="140"/>
      <c r="EG117" s="140"/>
      <c r="EH117" s="140"/>
      <c r="EI117" s="140"/>
      <c r="EJ117" s="140"/>
      <c r="EK117" s="140"/>
      <c r="EL117" s="140"/>
      <c r="EM117" s="140"/>
      <c r="EN117" s="140"/>
      <c r="EO117" s="140"/>
      <c r="EP117" s="140"/>
      <c r="EQ117" s="140"/>
      <c r="ER117" s="140"/>
      <c r="ES117" s="140"/>
      <c r="ET117" s="140"/>
      <c r="EU117" s="140"/>
      <c r="EV117" s="140"/>
      <c r="EW117" s="140"/>
      <c r="EX117" s="140"/>
      <c r="EY117" s="140"/>
      <c r="EZ117" s="140"/>
      <c r="FA117" s="140"/>
      <c r="FB117" s="140"/>
      <c r="FC117" s="140"/>
      <c r="FD117" s="140"/>
      <c r="FE117" s="140"/>
      <c r="FF117" s="140"/>
      <c r="FG117" s="140"/>
      <c r="FH117" s="140"/>
      <c r="FI117" s="140"/>
      <c r="FJ117" s="140"/>
      <c r="FK117" s="140"/>
      <c r="FL117" s="140"/>
      <c r="FM117" s="140"/>
      <c r="FN117" s="140"/>
      <c r="FO117" s="140"/>
      <c r="FP117" s="140"/>
      <c r="FQ117" s="140"/>
      <c r="FR117" s="140"/>
      <c r="FS117" s="140"/>
      <c r="FT117" s="140"/>
      <c r="FU117" s="140"/>
      <c r="FV117" s="140"/>
      <c r="FW117" s="140"/>
      <c r="FX117" s="140"/>
      <c r="FY117" s="140"/>
      <c r="FZ117" s="140"/>
      <c r="GA117" s="140"/>
      <c r="GB117" s="140"/>
      <c r="GC117" s="140"/>
      <c r="GD117" s="140"/>
      <c r="GE117" s="140"/>
      <c r="GF117" s="140"/>
      <c r="GG117" s="140"/>
      <c r="GH117" s="140"/>
      <c r="GI117" s="140"/>
      <c r="GJ117" s="140"/>
      <c r="GK117" s="140"/>
      <c r="GL117" s="140"/>
      <c r="GM117" s="140"/>
      <c r="GN117" s="140"/>
      <c r="GO117" s="140"/>
      <c r="GP117" s="140"/>
      <c r="GQ117" s="140"/>
      <c r="GR117" s="140"/>
      <c r="GS117" s="140"/>
      <c r="GT117" s="140"/>
      <c r="GU117" s="140"/>
      <c r="GV117" s="140"/>
      <c r="GW117" s="140"/>
      <c r="GX117" s="140"/>
      <c r="GY117" s="140"/>
      <c r="GZ117" s="140"/>
      <c r="HA117" s="140"/>
      <c r="HB117" s="140"/>
      <c r="HC117" s="140"/>
      <c r="HD117" s="140"/>
      <c r="HE117" s="140"/>
      <c r="HF117" s="140"/>
    </row>
    <row r="118" spans="11:214" x14ac:dyDescent="0.25">
      <c r="K118" s="140"/>
      <c r="L118" s="140"/>
      <c r="M118" s="140"/>
      <c r="N118" s="140"/>
      <c r="O118" s="140"/>
      <c r="P118" s="140"/>
      <c r="Q118" s="140"/>
      <c r="R118" s="140"/>
      <c r="S118" s="140"/>
      <c r="T118" s="140"/>
      <c r="U118" s="140"/>
      <c r="V118" s="140"/>
      <c r="W118" s="140"/>
      <c r="X118" s="140"/>
      <c r="Y118" s="140"/>
      <c r="Z118" s="140"/>
      <c r="AA118" s="140"/>
      <c r="AB118" s="140"/>
      <c r="AC118" s="140"/>
      <c r="AD118" s="140"/>
      <c r="AE118" s="140"/>
      <c r="AF118" s="140"/>
      <c r="AG118" s="140"/>
      <c r="AH118" s="140"/>
      <c r="AI118" s="140"/>
      <c r="AJ118" s="140"/>
      <c r="AK118" s="140"/>
      <c r="AL118" s="140"/>
      <c r="AM118" s="140"/>
      <c r="AN118" s="140"/>
      <c r="AO118" s="140"/>
      <c r="AP118" s="140"/>
      <c r="AQ118" s="140"/>
      <c r="AR118" s="140"/>
      <c r="AS118" s="140"/>
      <c r="AT118" s="140"/>
      <c r="AU118" s="140"/>
      <c r="AV118" s="140"/>
      <c r="AW118" s="140"/>
      <c r="AX118" s="140"/>
      <c r="AY118" s="140"/>
      <c r="AZ118" s="140"/>
      <c r="BA118" s="140"/>
      <c r="BB118" s="140"/>
      <c r="BC118" s="140"/>
      <c r="BD118" s="140"/>
      <c r="BE118" s="140"/>
      <c r="BF118" s="140"/>
      <c r="BG118" s="140"/>
      <c r="BH118" s="140"/>
      <c r="BI118" s="140"/>
      <c r="BJ118" s="140"/>
      <c r="BK118" s="140"/>
      <c r="BL118" s="140"/>
      <c r="BM118" s="140"/>
      <c r="BN118" s="140"/>
      <c r="BO118" s="140"/>
      <c r="BP118" s="140"/>
      <c r="BQ118" s="140"/>
      <c r="BR118" s="140"/>
      <c r="BS118" s="140"/>
      <c r="BT118" s="140"/>
      <c r="BU118" s="140"/>
      <c r="BV118" s="140"/>
      <c r="BW118" s="140"/>
      <c r="BX118" s="140"/>
      <c r="BY118" s="140"/>
      <c r="BZ118" s="140"/>
      <c r="CA118" s="140"/>
      <c r="CB118" s="140"/>
      <c r="CC118" s="140"/>
      <c r="CD118" s="140"/>
      <c r="CE118" s="140"/>
      <c r="CF118" s="140"/>
      <c r="CG118" s="140"/>
      <c r="CH118" s="140"/>
      <c r="CI118" s="140"/>
      <c r="CJ118" s="140"/>
      <c r="CK118" s="140"/>
      <c r="CL118" s="140"/>
      <c r="CM118" s="140"/>
      <c r="CN118" s="140"/>
      <c r="CO118" s="140"/>
      <c r="CP118" s="140"/>
      <c r="CQ118" s="140"/>
      <c r="CR118" s="140"/>
      <c r="CS118" s="140"/>
      <c r="CT118" s="140"/>
      <c r="CU118" s="140"/>
      <c r="CV118" s="140"/>
      <c r="CW118" s="140"/>
      <c r="CX118" s="140"/>
      <c r="CY118" s="140"/>
      <c r="CZ118" s="140"/>
      <c r="DA118" s="140"/>
      <c r="DB118" s="140"/>
      <c r="DC118" s="140"/>
      <c r="DD118" s="140"/>
      <c r="DE118" s="140"/>
      <c r="DF118" s="140"/>
      <c r="DG118" s="140"/>
      <c r="DH118" s="140"/>
      <c r="DI118" s="140"/>
      <c r="DJ118" s="140"/>
      <c r="DK118" s="140"/>
      <c r="DL118" s="140"/>
      <c r="DM118" s="140"/>
      <c r="DN118" s="140"/>
      <c r="DO118" s="140"/>
      <c r="DP118" s="140"/>
      <c r="DQ118" s="140"/>
      <c r="DR118" s="140"/>
      <c r="DS118" s="140"/>
      <c r="DT118" s="140"/>
      <c r="DU118" s="140"/>
      <c r="DV118" s="140"/>
      <c r="DW118" s="140"/>
      <c r="DX118" s="140"/>
      <c r="DY118" s="140"/>
      <c r="DZ118" s="140"/>
      <c r="EA118" s="140"/>
      <c r="EB118" s="140"/>
      <c r="EC118" s="140"/>
      <c r="ED118" s="140"/>
      <c r="EE118" s="140"/>
      <c r="EF118" s="140"/>
      <c r="EG118" s="140"/>
      <c r="EH118" s="140"/>
      <c r="EI118" s="140"/>
      <c r="EJ118" s="140"/>
      <c r="EK118" s="140"/>
      <c r="EL118" s="140"/>
      <c r="EM118" s="140"/>
      <c r="EN118" s="140"/>
      <c r="EO118" s="140"/>
      <c r="EP118" s="140"/>
      <c r="EQ118" s="140"/>
      <c r="ER118" s="140"/>
      <c r="ES118" s="140"/>
      <c r="ET118" s="140"/>
      <c r="EU118" s="140"/>
      <c r="EV118" s="140"/>
      <c r="EW118" s="140"/>
      <c r="EX118" s="140"/>
      <c r="EY118" s="140"/>
      <c r="EZ118" s="140"/>
      <c r="FA118" s="140"/>
      <c r="FB118" s="140"/>
      <c r="FC118" s="140"/>
      <c r="FD118" s="140"/>
      <c r="FE118" s="140"/>
      <c r="FF118" s="140"/>
      <c r="FG118" s="140"/>
      <c r="FH118" s="140"/>
      <c r="FI118" s="140"/>
      <c r="FJ118" s="140"/>
      <c r="FK118" s="140"/>
      <c r="FL118" s="140"/>
      <c r="FM118" s="140"/>
      <c r="FN118" s="140"/>
      <c r="FO118" s="140"/>
      <c r="FP118" s="140"/>
      <c r="FQ118" s="140"/>
      <c r="FR118" s="140"/>
      <c r="FS118" s="140"/>
      <c r="FT118" s="140"/>
      <c r="FU118" s="140"/>
      <c r="FV118" s="140"/>
      <c r="FW118" s="140"/>
      <c r="FX118" s="140"/>
      <c r="FY118" s="140"/>
      <c r="FZ118" s="140"/>
      <c r="GA118" s="140"/>
      <c r="GB118" s="140"/>
      <c r="GC118" s="140"/>
      <c r="GD118" s="140"/>
      <c r="GE118" s="140"/>
      <c r="GF118" s="140"/>
      <c r="GG118" s="140"/>
      <c r="GH118" s="140"/>
      <c r="GI118" s="140"/>
      <c r="GJ118" s="140"/>
      <c r="GK118" s="140"/>
      <c r="GL118" s="140"/>
      <c r="GM118" s="140"/>
      <c r="GN118" s="140"/>
      <c r="GO118" s="140"/>
      <c r="GP118" s="140"/>
      <c r="GQ118" s="140"/>
      <c r="GR118" s="140"/>
      <c r="GS118" s="140"/>
      <c r="GT118" s="140"/>
      <c r="GU118" s="140"/>
      <c r="GV118" s="140"/>
      <c r="GW118" s="140"/>
      <c r="GX118" s="140"/>
      <c r="GY118" s="140"/>
      <c r="GZ118" s="140"/>
      <c r="HA118" s="140"/>
      <c r="HB118" s="140"/>
      <c r="HC118" s="140"/>
      <c r="HD118" s="140"/>
      <c r="HE118" s="140"/>
      <c r="HF118" s="140"/>
    </row>
    <row r="119" spans="11:214" x14ac:dyDescent="0.25">
      <c r="K119" s="140"/>
      <c r="L119" s="140"/>
      <c r="M119" s="140"/>
      <c r="N119" s="140"/>
      <c r="O119" s="140"/>
      <c r="P119" s="140"/>
      <c r="Q119" s="140"/>
      <c r="R119" s="140"/>
      <c r="S119" s="140"/>
      <c r="T119" s="140"/>
      <c r="U119" s="140"/>
      <c r="V119" s="140"/>
      <c r="W119" s="140"/>
      <c r="X119" s="140"/>
      <c r="Y119" s="140"/>
      <c r="Z119" s="140"/>
      <c r="AA119" s="140"/>
      <c r="AB119" s="140"/>
      <c r="AC119" s="140"/>
      <c r="AD119" s="140"/>
      <c r="AE119" s="140"/>
      <c r="AF119" s="140"/>
      <c r="AG119" s="140"/>
      <c r="AH119" s="140"/>
      <c r="AI119" s="140"/>
      <c r="AJ119" s="140"/>
      <c r="AK119" s="140"/>
      <c r="AL119" s="140"/>
      <c r="AM119" s="140"/>
      <c r="AN119" s="140"/>
      <c r="AO119" s="140"/>
      <c r="AP119" s="140"/>
      <c r="AQ119" s="140"/>
      <c r="AR119" s="140"/>
      <c r="AS119" s="140"/>
      <c r="AT119" s="140"/>
      <c r="AU119" s="140"/>
      <c r="AV119" s="140"/>
      <c r="AW119" s="140"/>
      <c r="AX119" s="140"/>
      <c r="AY119" s="140"/>
      <c r="AZ119" s="140"/>
      <c r="BA119" s="140"/>
      <c r="BB119" s="140"/>
      <c r="BC119" s="140"/>
      <c r="BD119" s="140"/>
      <c r="BE119" s="140"/>
      <c r="BF119" s="140"/>
      <c r="BG119" s="140"/>
      <c r="BH119" s="140"/>
      <c r="BI119" s="140"/>
      <c r="BJ119" s="140"/>
      <c r="BK119" s="140"/>
      <c r="BL119" s="140"/>
      <c r="BM119" s="140"/>
      <c r="BN119" s="140"/>
      <c r="BO119" s="140"/>
      <c r="BP119" s="140"/>
      <c r="BQ119" s="140"/>
      <c r="BR119" s="140"/>
      <c r="BS119" s="140"/>
      <c r="BT119" s="140"/>
      <c r="BU119" s="140"/>
      <c r="BV119" s="140"/>
      <c r="BW119" s="140"/>
      <c r="BX119" s="140"/>
      <c r="BY119" s="140"/>
      <c r="BZ119" s="140"/>
      <c r="CA119" s="140"/>
      <c r="CB119" s="140"/>
      <c r="CC119" s="140"/>
      <c r="CD119" s="140"/>
      <c r="CE119" s="140"/>
      <c r="CF119" s="140"/>
      <c r="CG119" s="140"/>
      <c r="CH119" s="140"/>
      <c r="CI119" s="140"/>
      <c r="CJ119" s="140"/>
      <c r="CK119" s="140"/>
      <c r="CL119" s="140"/>
      <c r="CM119" s="140"/>
      <c r="CN119" s="140"/>
      <c r="CO119" s="140"/>
      <c r="CP119" s="140"/>
      <c r="CQ119" s="140"/>
      <c r="CR119" s="140"/>
      <c r="CS119" s="140"/>
      <c r="CT119" s="140"/>
      <c r="CU119" s="140"/>
      <c r="CV119" s="140"/>
      <c r="CW119" s="140"/>
      <c r="CX119" s="140"/>
      <c r="CY119" s="140"/>
      <c r="CZ119" s="140"/>
      <c r="DA119" s="140"/>
      <c r="DB119" s="140"/>
      <c r="DC119" s="140"/>
      <c r="DD119" s="140"/>
      <c r="DE119" s="140"/>
      <c r="DF119" s="140"/>
      <c r="DG119" s="140"/>
      <c r="DH119" s="140"/>
      <c r="DI119" s="140"/>
      <c r="DJ119" s="140"/>
      <c r="DK119" s="140"/>
      <c r="DL119" s="140"/>
      <c r="DM119" s="140"/>
      <c r="DN119" s="140"/>
      <c r="DO119" s="140"/>
      <c r="DP119" s="140"/>
      <c r="DQ119" s="140"/>
      <c r="DR119" s="140"/>
      <c r="DS119" s="140"/>
      <c r="DT119" s="140"/>
      <c r="DU119" s="140"/>
      <c r="DV119" s="140"/>
      <c r="DW119" s="140"/>
      <c r="DX119" s="140"/>
      <c r="DY119" s="140"/>
      <c r="DZ119" s="140"/>
      <c r="EA119" s="140"/>
      <c r="EB119" s="140"/>
      <c r="EC119" s="140"/>
      <c r="ED119" s="140"/>
      <c r="EE119" s="140"/>
      <c r="EF119" s="140"/>
      <c r="EG119" s="140"/>
      <c r="EH119" s="140"/>
      <c r="EI119" s="140"/>
      <c r="EJ119" s="140"/>
      <c r="EK119" s="140"/>
      <c r="EL119" s="140"/>
      <c r="EM119" s="140"/>
      <c r="EN119" s="140"/>
      <c r="EO119" s="140"/>
      <c r="EP119" s="140"/>
      <c r="EQ119" s="140"/>
      <c r="ER119" s="140"/>
      <c r="ES119" s="140"/>
      <c r="ET119" s="140"/>
      <c r="EU119" s="140"/>
      <c r="EV119" s="140"/>
      <c r="EW119" s="140"/>
      <c r="EX119" s="140"/>
      <c r="EY119" s="140"/>
      <c r="EZ119" s="140"/>
      <c r="FA119" s="140"/>
      <c r="FB119" s="140"/>
      <c r="FC119" s="140"/>
      <c r="FD119" s="140"/>
      <c r="FE119" s="140"/>
      <c r="FF119" s="140"/>
      <c r="FG119" s="140"/>
      <c r="FH119" s="140"/>
      <c r="FI119" s="140"/>
      <c r="FJ119" s="140"/>
      <c r="FK119" s="140"/>
      <c r="FL119" s="140"/>
      <c r="FM119" s="140"/>
      <c r="FN119" s="140"/>
      <c r="FO119" s="140"/>
      <c r="FP119" s="140"/>
      <c r="FQ119" s="140"/>
      <c r="FR119" s="140"/>
      <c r="FS119" s="140"/>
      <c r="FT119" s="140"/>
      <c r="FU119" s="140"/>
      <c r="FV119" s="140"/>
      <c r="FW119" s="140"/>
      <c r="FX119" s="140"/>
      <c r="FY119" s="140"/>
      <c r="FZ119" s="140"/>
      <c r="GA119" s="140"/>
      <c r="GB119" s="140"/>
      <c r="GC119" s="140"/>
      <c r="GD119" s="140"/>
      <c r="GE119" s="140"/>
      <c r="GF119" s="140"/>
      <c r="GG119" s="140"/>
      <c r="GH119" s="140"/>
      <c r="GI119" s="140"/>
      <c r="GJ119" s="140"/>
      <c r="GK119" s="140"/>
      <c r="GL119" s="140"/>
      <c r="GM119" s="140"/>
      <c r="GN119" s="140"/>
      <c r="GO119" s="140"/>
      <c r="GP119" s="140"/>
      <c r="GQ119" s="140"/>
      <c r="GR119" s="140"/>
      <c r="GS119" s="140"/>
      <c r="GT119" s="140"/>
      <c r="GU119" s="140"/>
      <c r="GV119" s="140"/>
      <c r="GW119" s="140"/>
      <c r="GX119" s="140"/>
      <c r="GY119" s="140"/>
      <c r="GZ119" s="140"/>
      <c r="HA119" s="140"/>
      <c r="HB119" s="140"/>
      <c r="HC119" s="140"/>
      <c r="HD119" s="140"/>
      <c r="HE119" s="140"/>
      <c r="HF119" s="140"/>
    </row>
    <row r="120" spans="11:214" x14ac:dyDescent="0.25">
      <c r="K120" s="140"/>
      <c r="L120" s="140"/>
      <c r="M120" s="140"/>
      <c r="N120" s="140"/>
      <c r="O120" s="140"/>
      <c r="P120" s="140"/>
      <c r="Q120" s="140"/>
      <c r="R120" s="140"/>
      <c r="S120" s="140"/>
      <c r="T120" s="140"/>
      <c r="U120" s="140"/>
      <c r="V120" s="140"/>
      <c r="W120" s="140"/>
      <c r="X120" s="140"/>
      <c r="Y120" s="140"/>
      <c r="Z120" s="140"/>
      <c r="AA120" s="140"/>
      <c r="AB120" s="140"/>
      <c r="AC120" s="140"/>
      <c r="AD120" s="140"/>
      <c r="AE120" s="140"/>
      <c r="AF120" s="140"/>
      <c r="AG120" s="140"/>
      <c r="AH120" s="140"/>
      <c r="AI120" s="140"/>
      <c r="AJ120" s="140"/>
      <c r="AK120" s="140"/>
      <c r="AL120" s="140"/>
      <c r="AM120" s="140"/>
      <c r="AN120" s="140"/>
      <c r="AO120" s="140"/>
      <c r="AP120" s="140"/>
      <c r="AQ120" s="140"/>
      <c r="AR120" s="140"/>
      <c r="AS120" s="140"/>
      <c r="AT120" s="140"/>
      <c r="AU120" s="140"/>
      <c r="AV120" s="140"/>
      <c r="AW120" s="140"/>
      <c r="AX120" s="140"/>
      <c r="AY120" s="140"/>
      <c r="AZ120" s="140"/>
      <c r="BA120" s="140"/>
      <c r="BB120" s="140"/>
      <c r="BC120" s="140"/>
      <c r="BD120" s="140"/>
      <c r="BE120" s="140"/>
      <c r="BF120" s="140"/>
      <c r="BG120" s="140"/>
      <c r="BH120" s="140"/>
      <c r="BI120" s="140"/>
      <c r="BJ120" s="140"/>
      <c r="BK120" s="140"/>
      <c r="BL120" s="140"/>
      <c r="BM120" s="140"/>
      <c r="BN120" s="140"/>
      <c r="BO120" s="140"/>
      <c r="BP120" s="140"/>
      <c r="BQ120" s="140"/>
      <c r="BR120" s="140"/>
      <c r="BS120" s="140"/>
      <c r="BT120" s="140"/>
      <c r="BU120" s="140"/>
      <c r="BV120" s="140"/>
      <c r="BW120" s="140"/>
      <c r="BX120" s="140"/>
      <c r="BY120" s="140"/>
      <c r="BZ120" s="140"/>
      <c r="CA120" s="140"/>
      <c r="CB120" s="140"/>
      <c r="CC120" s="140"/>
      <c r="CD120" s="140"/>
      <c r="CE120" s="140"/>
      <c r="CF120" s="140"/>
      <c r="CG120" s="140"/>
      <c r="CH120" s="140"/>
      <c r="CI120" s="140"/>
      <c r="CJ120" s="140"/>
      <c r="CK120" s="140"/>
      <c r="CL120" s="140"/>
      <c r="CM120" s="140"/>
      <c r="CN120" s="140"/>
      <c r="CO120" s="140"/>
      <c r="CP120" s="140"/>
      <c r="CQ120" s="140"/>
      <c r="CR120" s="140"/>
      <c r="CS120" s="140"/>
      <c r="CT120" s="140"/>
      <c r="CU120" s="140"/>
      <c r="CV120" s="140"/>
      <c r="CW120" s="140"/>
      <c r="CX120" s="140"/>
      <c r="CY120" s="140"/>
      <c r="CZ120" s="140"/>
      <c r="DA120" s="140"/>
      <c r="DB120" s="140"/>
      <c r="DC120" s="140"/>
      <c r="DD120" s="140"/>
      <c r="DE120" s="140"/>
      <c r="DF120" s="140"/>
      <c r="DG120" s="140"/>
      <c r="DH120" s="140"/>
      <c r="DI120" s="140"/>
      <c r="DJ120" s="140"/>
      <c r="DK120" s="140"/>
      <c r="DL120" s="140"/>
      <c r="DM120" s="140"/>
      <c r="DN120" s="140"/>
      <c r="DO120" s="140"/>
      <c r="DP120" s="140"/>
      <c r="DQ120" s="140"/>
      <c r="DR120" s="140"/>
      <c r="DS120" s="140"/>
      <c r="DT120" s="140"/>
      <c r="DU120" s="140"/>
      <c r="DV120" s="140"/>
      <c r="DW120" s="140"/>
      <c r="DX120" s="140"/>
      <c r="DY120" s="140"/>
      <c r="DZ120" s="140"/>
      <c r="EA120" s="140"/>
      <c r="EB120" s="140"/>
      <c r="EC120" s="140"/>
      <c r="ED120" s="140"/>
      <c r="EE120" s="140"/>
      <c r="EF120" s="140"/>
      <c r="EG120" s="140"/>
      <c r="EH120" s="140"/>
      <c r="EI120" s="140"/>
      <c r="EJ120" s="140"/>
      <c r="EK120" s="140"/>
      <c r="EL120" s="140"/>
      <c r="EM120" s="140"/>
      <c r="EN120" s="140"/>
      <c r="EO120" s="140"/>
      <c r="EP120" s="140"/>
      <c r="EQ120" s="140"/>
      <c r="ER120" s="140"/>
      <c r="ES120" s="140"/>
      <c r="ET120" s="140"/>
      <c r="EU120" s="140"/>
      <c r="EV120" s="140"/>
      <c r="EW120" s="140"/>
      <c r="EX120" s="140"/>
      <c r="EY120" s="140"/>
      <c r="EZ120" s="140"/>
      <c r="FA120" s="140"/>
      <c r="FB120" s="140"/>
      <c r="FC120" s="140"/>
      <c r="FD120" s="140"/>
      <c r="FE120" s="140"/>
      <c r="FF120" s="140"/>
      <c r="FG120" s="140"/>
      <c r="FH120" s="140"/>
      <c r="FI120" s="140"/>
      <c r="FJ120" s="140"/>
      <c r="FK120" s="140"/>
      <c r="FL120" s="140"/>
      <c r="FM120" s="140"/>
      <c r="FN120" s="140"/>
      <c r="FO120" s="140"/>
      <c r="FP120" s="140"/>
      <c r="FQ120" s="140"/>
      <c r="FR120" s="140"/>
      <c r="FS120" s="140"/>
      <c r="FT120" s="140"/>
      <c r="FU120" s="140"/>
      <c r="FV120" s="140"/>
      <c r="FW120" s="140"/>
      <c r="FX120" s="140"/>
      <c r="FY120" s="140"/>
      <c r="FZ120" s="140"/>
      <c r="GA120" s="140"/>
      <c r="GB120" s="140"/>
      <c r="GC120" s="140"/>
      <c r="GD120" s="140"/>
      <c r="GE120" s="140"/>
      <c r="GF120" s="140"/>
      <c r="GG120" s="140"/>
      <c r="GH120" s="140"/>
      <c r="GI120" s="140"/>
      <c r="GJ120" s="140"/>
      <c r="GK120" s="140"/>
      <c r="GL120" s="140"/>
      <c r="GM120" s="140"/>
      <c r="GN120" s="140"/>
      <c r="GO120" s="140"/>
      <c r="GP120" s="140"/>
      <c r="GQ120" s="140"/>
      <c r="GR120" s="140"/>
      <c r="GS120" s="140"/>
      <c r="GT120" s="140"/>
      <c r="GU120" s="140"/>
      <c r="GV120" s="140"/>
      <c r="GW120" s="140"/>
      <c r="GX120" s="140"/>
      <c r="GY120" s="140"/>
      <c r="GZ120" s="140"/>
      <c r="HA120" s="140"/>
      <c r="HB120" s="140"/>
      <c r="HC120" s="140"/>
      <c r="HD120" s="140"/>
      <c r="HE120" s="140"/>
      <c r="HF120" s="140"/>
    </row>
    <row r="121" spans="11:214" x14ac:dyDescent="0.25">
      <c r="K121" s="140"/>
      <c r="L121" s="140"/>
      <c r="M121" s="140"/>
      <c r="N121" s="140"/>
      <c r="O121" s="140"/>
      <c r="P121" s="140"/>
      <c r="Q121" s="140"/>
      <c r="R121" s="140"/>
      <c r="S121" s="140"/>
      <c r="T121" s="140"/>
      <c r="U121" s="140"/>
      <c r="V121" s="140"/>
      <c r="W121" s="140"/>
      <c r="X121" s="140"/>
      <c r="Y121" s="140"/>
      <c r="Z121" s="140"/>
      <c r="AA121" s="140"/>
      <c r="AB121" s="140"/>
      <c r="AC121" s="140"/>
      <c r="AD121" s="140"/>
      <c r="AE121" s="140"/>
      <c r="AF121" s="140"/>
      <c r="AG121" s="140"/>
      <c r="AH121" s="140"/>
      <c r="AI121" s="140"/>
      <c r="AJ121" s="140"/>
      <c r="AK121" s="140"/>
      <c r="AL121" s="140"/>
      <c r="AM121" s="140"/>
      <c r="AN121" s="140"/>
      <c r="AO121" s="140"/>
      <c r="AP121" s="140"/>
      <c r="AQ121" s="140"/>
      <c r="AR121" s="140"/>
      <c r="AS121" s="140"/>
      <c r="AT121" s="140"/>
      <c r="AU121" s="140"/>
      <c r="AV121" s="140"/>
      <c r="AW121" s="140"/>
      <c r="AX121" s="140"/>
      <c r="AY121" s="140"/>
      <c r="AZ121" s="140"/>
      <c r="BA121" s="140"/>
      <c r="BB121" s="140"/>
      <c r="BC121" s="140"/>
      <c r="BD121" s="140"/>
      <c r="BE121" s="140"/>
      <c r="BF121" s="140"/>
      <c r="BG121" s="140"/>
      <c r="BH121" s="140"/>
      <c r="BI121" s="140"/>
      <c r="BJ121" s="140"/>
      <c r="BK121" s="140"/>
      <c r="BL121" s="140"/>
      <c r="BM121" s="140"/>
      <c r="BN121" s="140"/>
      <c r="BO121" s="140"/>
      <c r="BP121" s="140"/>
      <c r="BQ121" s="140"/>
      <c r="BR121" s="140"/>
      <c r="BS121" s="140"/>
      <c r="BT121" s="140"/>
      <c r="BU121" s="140"/>
      <c r="BV121" s="140"/>
      <c r="BW121" s="140"/>
      <c r="BX121" s="140"/>
      <c r="BY121" s="140"/>
      <c r="BZ121" s="140"/>
      <c r="CA121" s="140"/>
      <c r="CB121" s="140"/>
      <c r="CC121" s="140"/>
      <c r="CD121" s="140"/>
      <c r="CE121" s="140"/>
      <c r="CF121" s="140"/>
      <c r="CG121" s="140"/>
      <c r="CH121" s="140"/>
      <c r="CI121" s="140"/>
      <c r="CJ121" s="140"/>
      <c r="CK121" s="140"/>
      <c r="CL121" s="140"/>
      <c r="CM121" s="140"/>
      <c r="CN121" s="140"/>
      <c r="CO121" s="140"/>
      <c r="CP121" s="140"/>
      <c r="CQ121" s="140"/>
      <c r="CR121" s="140"/>
      <c r="CS121" s="140"/>
      <c r="CT121" s="140"/>
      <c r="CU121" s="140"/>
      <c r="CV121" s="140"/>
      <c r="CW121" s="140"/>
      <c r="CX121" s="140"/>
      <c r="CY121" s="140"/>
      <c r="CZ121" s="140"/>
      <c r="DA121" s="140"/>
      <c r="DB121" s="140"/>
      <c r="DC121" s="140"/>
      <c r="DD121" s="140"/>
      <c r="DE121" s="140"/>
      <c r="DF121" s="140"/>
      <c r="DG121" s="140"/>
      <c r="DH121" s="140"/>
      <c r="DI121" s="140"/>
      <c r="DJ121" s="140"/>
      <c r="DK121" s="140"/>
      <c r="DL121" s="140"/>
      <c r="DM121" s="140"/>
      <c r="DN121" s="140"/>
      <c r="DO121" s="140"/>
      <c r="DP121" s="140"/>
      <c r="DQ121" s="140"/>
      <c r="DR121" s="140"/>
      <c r="DS121" s="140"/>
      <c r="DT121" s="140"/>
      <c r="DU121" s="140"/>
      <c r="DV121" s="140"/>
      <c r="DW121" s="140"/>
      <c r="DX121" s="140"/>
      <c r="DY121" s="140"/>
      <c r="DZ121" s="140"/>
      <c r="EA121" s="140"/>
      <c r="EB121" s="140"/>
      <c r="EC121" s="140"/>
      <c r="ED121" s="140"/>
      <c r="EE121" s="140"/>
      <c r="EF121" s="140"/>
      <c r="EG121" s="140"/>
      <c r="EH121" s="140"/>
      <c r="EI121" s="140"/>
      <c r="EJ121" s="140"/>
      <c r="EK121" s="140"/>
      <c r="EL121" s="140"/>
      <c r="EM121" s="140"/>
      <c r="EN121" s="140"/>
      <c r="EO121" s="140"/>
      <c r="EP121" s="140"/>
      <c r="EQ121" s="140"/>
      <c r="ER121" s="140"/>
      <c r="ES121" s="140"/>
      <c r="ET121" s="140"/>
      <c r="EU121" s="140"/>
      <c r="EV121" s="140"/>
      <c r="EW121" s="140"/>
      <c r="EX121" s="140"/>
      <c r="EY121" s="140"/>
      <c r="EZ121" s="140"/>
      <c r="FA121" s="140"/>
      <c r="FB121" s="140"/>
      <c r="FC121" s="140"/>
      <c r="FD121" s="140"/>
      <c r="FE121" s="140"/>
      <c r="FF121" s="140"/>
      <c r="FG121" s="140"/>
      <c r="FH121" s="140"/>
      <c r="FI121" s="140"/>
      <c r="FJ121" s="140"/>
      <c r="FK121" s="140"/>
      <c r="FL121" s="140"/>
      <c r="FM121" s="140"/>
      <c r="FN121" s="140"/>
      <c r="FO121" s="140"/>
      <c r="FP121" s="140"/>
      <c r="FQ121" s="140"/>
      <c r="FR121" s="140"/>
      <c r="FS121" s="140"/>
      <c r="FT121" s="140"/>
      <c r="FU121" s="140"/>
      <c r="FV121" s="140"/>
      <c r="FW121" s="140"/>
      <c r="FX121" s="140"/>
      <c r="FY121" s="140"/>
      <c r="FZ121" s="140"/>
      <c r="GA121" s="140"/>
      <c r="GB121" s="140"/>
      <c r="GC121" s="140"/>
      <c r="GD121" s="140"/>
      <c r="GE121" s="140"/>
      <c r="GF121" s="140"/>
      <c r="GG121" s="140"/>
      <c r="GH121" s="140"/>
      <c r="GI121" s="140"/>
      <c r="GJ121" s="140"/>
      <c r="GK121" s="140"/>
      <c r="GL121" s="140"/>
      <c r="GM121" s="140"/>
      <c r="GN121" s="140"/>
      <c r="GO121" s="140"/>
      <c r="GP121" s="140"/>
      <c r="GQ121" s="140"/>
      <c r="GR121" s="140"/>
      <c r="GS121" s="140"/>
      <c r="GT121" s="140"/>
      <c r="GU121" s="140"/>
      <c r="GV121" s="140"/>
      <c r="GW121" s="140"/>
      <c r="GX121" s="140"/>
      <c r="GY121" s="140"/>
      <c r="GZ121" s="140"/>
      <c r="HA121" s="140"/>
      <c r="HB121" s="140"/>
      <c r="HC121" s="140"/>
      <c r="HD121" s="140"/>
      <c r="HE121" s="140"/>
      <c r="HF121" s="140"/>
    </row>
    <row r="122" spans="11:214" x14ac:dyDescent="0.25">
      <c r="K122" s="140"/>
      <c r="L122" s="140"/>
      <c r="M122" s="140"/>
      <c r="N122" s="140"/>
      <c r="O122" s="140"/>
      <c r="P122" s="140"/>
      <c r="Q122" s="140"/>
      <c r="R122" s="140"/>
      <c r="S122" s="140"/>
      <c r="T122" s="140"/>
      <c r="U122" s="140"/>
      <c r="V122" s="140"/>
      <c r="W122" s="140"/>
      <c r="X122" s="140"/>
      <c r="Y122" s="140"/>
      <c r="Z122" s="140"/>
      <c r="AA122" s="140"/>
      <c r="AB122" s="140"/>
      <c r="AC122" s="140"/>
      <c r="AD122" s="140"/>
      <c r="AE122" s="140"/>
      <c r="AF122" s="140"/>
      <c r="AG122" s="140"/>
      <c r="AH122" s="140"/>
      <c r="AI122" s="140"/>
      <c r="AJ122" s="140"/>
      <c r="AK122" s="140"/>
      <c r="AL122" s="140"/>
      <c r="AM122" s="140"/>
      <c r="AN122" s="140"/>
      <c r="AO122" s="140"/>
      <c r="AP122" s="140"/>
      <c r="AQ122" s="140"/>
      <c r="AR122" s="140"/>
      <c r="AS122" s="140"/>
      <c r="AT122" s="140"/>
      <c r="AU122" s="140"/>
      <c r="AV122" s="140"/>
      <c r="AW122" s="140"/>
      <c r="AX122" s="140"/>
      <c r="AY122" s="140"/>
      <c r="AZ122" s="140"/>
      <c r="BA122" s="140"/>
      <c r="BB122" s="140"/>
      <c r="BC122" s="140"/>
      <c r="BD122" s="140"/>
      <c r="BE122" s="140"/>
      <c r="BF122" s="140"/>
      <c r="BG122" s="140"/>
      <c r="BH122" s="140"/>
      <c r="BI122" s="140"/>
      <c r="BJ122" s="140"/>
      <c r="BK122" s="140"/>
      <c r="BL122" s="140"/>
      <c r="BM122" s="140"/>
      <c r="BN122" s="140"/>
      <c r="BO122" s="140"/>
      <c r="BP122" s="140"/>
      <c r="BQ122" s="140"/>
      <c r="BR122" s="140"/>
      <c r="BS122" s="140"/>
      <c r="BT122" s="140"/>
      <c r="BU122" s="140"/>
      <c r="BV122" s="140"/>
      <c r="BW122" s="140"/>
      <c r="BX122" s="140"/>
      <c r="BY122" s="140"/>
      <c r="BZ122" s="140"/>
      <c r="CA122" s="140"/>
      <c r="CB122" s="140"/>
      <c r="CC122" s="140"/>
      <c r="CD122" s="140"/>
      <c r="CE122" s="140"/>
      <c r="CF122" s="140"/>
      <c r="CG122" s="140"/>
      <c r="CH122" s="140"/>
      <c r="CI122" s="140"/>
      <c r="CJ122" s="140"/>
      <c r="CK122" s="140"/>
      <c r="CL122" s="140"/>
      <c r="CM122" s="140"/>
      <c r="CN122" s="140"/>
      <c r="CO122" s="140"/>
      <c r="CP122" s="140"/>
      <c r="CQ122" s="140"/>
      <c r="CR122" s="140"/>
      <c r="CS122" s="140"/>
      <c r="CT122" s="140"/>
      <c r="CU122" s="140"/>
      <c r="CV122" s="140"/>
      <c r="CW122" s="140"/>
      <c r="CX122" s="140"/>
      <c r="CY122" s="140"/>
      <c r="CZ122" s="140"/>
      <c r="DA122" s="140"/>
      <c r="DB122" s="140"/>
      <c r="DC122" s="140"/>
      <c r="DD122" s="140"/>
      <c r="DE122" s="140"/>
      <c r="DF122" s="140"/>
      <c r="DG122" s="140"/>
      <c r="DH122" s="140"/>
      <c r="DI122" s="140"/>
      <c r="DJ122" s="140"/>
      <c r="DK122" s="140"/>
      <c r="DL122" s="140"/>
      <c r="DM122" s="140"/>
      <c r="DN122" s="140"/>
      <c r="DO122" s="140"/>
      <c r="DP122" s="140"/>
      <c r="DQ122" s="140"/>
      <c r="DR122" s="140"/>
      <c r="DS122" s="140"/>
      <c r="DT122" s="140"/>
      <c r="DU122" s="140"/>
      <c r="DV122" s="140"/>
      <c r="DW122" s="140"/>
      <c r="DX122" s="140"/>
      <c r="DY122" s="140"/>
      <c r="DZ122" s="140"/>
      <c r="EA122" s="140"/>
      <c r="EB122" s="140"/>
      <c r="EC122" s="140"/>
      <c r="ED122" s="140"/>
      <c r="EE122" s="140"/>
      <c r="EF122" s="140"/>
      <c r="EG122" s="140"/>
      <c r="EH122" s="140"/>
      <c r="EI122" s="140"/>
      <c r="EJ122" s="140"/>
      <c r="EK122" s="140"/>
      <c r="EL122" s="140"/>
      <c r="EM122" s="140"/>
      <c r="EN122" s="140"/>
      <c r="EO122" s="140"/>
      <c r="EP122" s="140"/>
      <c r="EQ122" s="140"/>
      <c r="ER122" s="140"/>
      <c r="ES122" s="140"/>
      <c r="ET122" s="140"/>
      <c r="EU122" s="140"/>
      <c r="EV122" s="140"/>
      <c r="EW122" s="140"/>
      <c r="EX122" s="140"/>
      <c r="EY122" s="140"/>
      <c r="EZ122" s="140"/>
      <c r="FA122" s="140"/>
      <c r="FB122" s="140"/>
      <c r="FC122" s="140"/>
      <c r="FD122" s="140"/>
      <c r="FE122" s="140"/>
      <c r="FF122" s="140"/>
      <c r="FG122" s="140"/>
      <c r="FH122" s="140"/>
      <c r="FI122" s="140"/>
      <c r="FJ122" s="140"/>
      <c r="FK122" s="140"/>
      <c r="FL122" s="140"/>
      <c r="FM122" s="140"/>
      <c r="FN122" s="140"/>
      <c r="FO122" s="140"/>
      <c r="FP122" s="140"/>
      <c r="FQ122" s="140"/>
      <c r="FR122" s="140"/>
      <c r="FS122" s="140"/>
      <c r="FT122" s="140"/>
      <c r="FU122" s="140"/>
      <c r="FV122" s="140"/>
      <c r="FW122" s="140"/>
      <c r="FX122" s="140"/>
      <c r="FY122" s="140"/>
      <c r="FZ122" s="140"/>
      <c r="GA122" s="140"/>
      <c r="GB122" s="140"/>
      <c r="GC122" s="140"/>
      <c r="GD122" s="140"/>
      <c r="GE122" s="140"/>
      <c r="GF122" s="140"/>
      <c r="GG122" s="140"/>
      <c r="GH122" s="140"/>
      <c r="GI122" s="140"/>
      <c r="GJ122" s="140"/>
      <c r="GK122" s="140"/>
      <c r="GL122" s="140"/>
      <c r="GM122" s="140"/>
      <c r="GN122" s="140"/>
      <c r="GO122" s="140"/>
      <c r="GP122" s="140"/>
      <c r="GQ122" s="140"/>
      <c r="GR122" s="140"/>
      <c r="GS122" s="140"/>
      <c r="GT122" s="140"/>
      <c r="GU122" s="140"/>
      <c r="GV122" s="140"/>
      <c r="GW122" s="140"/>
      <c r="GX122" s="140"/>
      <c r="GY122" s="140"/>
      <c r="GZ122" s="140"/>
      <c r="HA122" s="140"/>
      <c r="HB122" s="140"/>
      <c r="HC122" s="140"/>
      <c r="HD122" s="140"/>
      <c r="HE122" s="140"/>
      <c r="HF122" s="140"/>
    </row>
    <row r="123" spans="11:214" x14ac:dyDescent="0.25">
      <c r="K123" s="140"/>
      <c r="L123" s="140"/>
      <c r="M123" s="140"/>
      <c r="N123" s="140"/>
      <c r="O123" s="140"/>
      <c r="P123" s="140"/>
      <c r="Q123" s="140"/>
      <c r="R123" s="140"/>
      <c r="S123" s="140"/>
      <c r="T123" s="140"/>
      <c r="U123" s="140"/>
      <c r="V123" s="140"/>
      <c r="W123" s="140"/>
      <c r="X123" s="140"/>
      <c r="Y123" s="140"/>
      <c r="Z123" s="140"/>
      <c r="AA123" s="140"/>
      <c r="AB123" s="140"/>
      <c r="AC123" s="140"/>
      <c r="AD123" s="140"/>
      <c r="AE123" s="140"/>
      <c r="AF123" s="140"/>
      <c r="AG123" s="140"/>
      <c r="AH123" s="140"/>
      <c r="AI123" s="140"/>
      <c r="AJ123" s="140"/>
      <c r="AK123" s="140"/>
      <c r="AL123" s="140"/>
      <c r="AM123" s="140"/>
      <c r="AN123" s="140"/>
      <c r="AO123" s="140"/>
      <c r="AP123" s="140"/>
      <c r="AQ123" s="140"/>
      <c r="AR123" s="140"/>
      <c r="AS123" s="140"/>
      <c r="AT123" s="140"/>
      <c r="AU123" s="140"/>
      <c r="AV123" s="140"/>
      <c r="AW123" s="140"/>
      <c r="AX123" s="140"/>
      <c r="AY123" s="140"/>
      <c r="AZ123" s="140"/>
      <c r="BA123" s="140"/>
      <c r="BB123" s="140"/>
      <c r="BC123" s="140"/>
      <c r="BD123" s="140"/>
      <c r="BE123" s="140"/>
      <c r="BF123" s="140"/>
      <c r="BG123" s="140"/>
      <c r="BH123" s="140"/>
      <c r="BI123" s="140"/>
      <c r="BJ123" s="140"/>
      <c r="BK123" s="140"/>
      <c r="BL123" s="140"/>
      <c r="BM123" s="140"/>
      <c r="BN123" s="140"/>
      <c r="BO123" s="140"/>
      <c r="BP123" s="140"/>
      <c r="BQ123" s="140"/>
      <c r="BR123" s="140"/>
      <c r="BS123" s="140"/>
      <c r="BT123" s="140"/>
      <c r="BU123" s="140"/>
      <c r="BV123" s="140"/>
      <c r="BW123" s="140"/>
      <c r="BX123" s="140"/>
      <c r="BY123" s="140"/>
      <c r="BZ123" s="140"/>
      <c r="CA123" s="140"/>
      <c r="CB123" s="140"/>
      <c r="CC123" s="140"/>
      <c r="CD123" s="140"/>
      <c r="CE123" s="140"/>
      <c r="CF123" s="140"/>
      <c r="CG123" s="140"/>
      <c r="CH123" s="140"/>
      <c r="CI123" s="140"/>
      <c r="CJ123" s="140"/>
      <c r="CK123" s="140"/>
      <c r="CL123" s="140"/>
      <c r="CM123" s="140"/>
      <c r="CN123" s="140"/>
      <c r="CO123" s="140"/>
      <c r="CP123" s="140"/>
      <c r="CQ123" s="140"/>
      <c r="CR123" s="140"/>
      <c r="CS123" s="140"/>
      <c r="CT123" s="140"/>
      <c r="CU123" s="140"/>
      <c r="CV123" s="140"/>
      <c r="CW123" s="140"/>
      <c r="CX123" s="140"/>
      <c r="CY123" s="140"/>
      <c r="CZ123" s="140"/>
      <c r="DA123" s="140"/>
      <c r="DB123" s="140"/>
      <c r="DC123" s="140"/>
      <c r="DD123" s="140"/>
      <c r="DE123" s="140"/>
      <c r="DF123" s="140"/>
      <c r="DG123" s="140"/>
      <c r="DH123" s="140"/>
      <c r="DI123" s="140"/>
      <c r="DJ123" s="140"/>
      <c r="DK123" s="140"/>
      <c r="DL123" s="140"/>
      <c r="DM123" s="140"/>
      <c r="DN123" s="140"/>
      <c r="DO123" s="140"/>
      <c r="DP123" s="140"/>
      <c r="DQ123" s="140"/>
      <c r="DR123" s="140"/>
      <c r="DS123" s="140"/>
      <c r="DT123" s="140"/>
      <c r="DU123" s="140"/>
      <c r="DV123" s="140"/>
      <c r="DW123" s="140"/>
      <c r="DX123" s="140"/>
      <c r="DY123" s="140"/>
      <c r="DZ123" s="140"/>
      <c r="EA123" s="140"/>
      <c r="EB123" s="140"/>
      <c r="EC123" s="140"/>
      <c r="ED123" s="140"/>
      <c r="EE123" s="140"/>
      <c r="EF123" s="140"/>
      <c r="EG123" s="140"/>
      <c r="EH123" s="140"/>
      <c r="EI123" s="140"/>
      <c r="EJ123" s="140"/>
      <c r="EK123" s="140"/>
      <c r="EL123" s="140"/>
      <c r="EM123" s="140"/>
      <c r="EN123" s="140"/>
      <c r="EO123" s="140"/>
      <c r="EP123" s="140"/>
      <c r="EQ123" s="140"/>
      <c r="ER123" s="140"/>
      <c r="ES123" s="140"/>
      <c r="ET123" s="140"/>
      <c r="EU123" s="140"/>
      <c r="EV123" s="140"/>
      <c r="EW123" s="140"/>
      <c r="EX123" s="140"/>
      <c r="EY123" s="140"/>
      <c r="EZ123" s="140"/>
      <c r="FA123" s="140"/>
      <c r="FB123" s="140"/>
      <c r="FC123" s="140"/>
      <c r="FD123" s="140"/>
      <c r="FE123" s="140"/>
      <c r="FF123" s="140"/>
      <c r="FG123" s="140"/>
      <c r="FH123" s="140"/>
      <c r="FI123" s="140"/>
      <c r="FJ123" s="140"/>
      <c r="FK123" s="140"/>
      <c r="FL123" s="140"/>
      <c r="FM123" s="140"/>
      <c r="FN123" s="140"/>
      <c r="FO123" s="140"/>
      <c r="FP123" s="140"/>
      <c r="FQ123" s="140"/>
      <c r="FR123" s="140"/>
      <c r="FS123" s="140"/>
      <c r="FT123" s="140"/>
      <c r="FU123" s="140"/>
      <c r="FV123" s="140"/>
      <c r="FW123" s="140"/>
      <c r="FX123" s="140"/>
      <c r="FY123" s="140"/>
      <c r="FZ123" s="140"/>
      <c r="GA123" s="140"/>
      <c r="GB123" s="140"/>
      <c r="GC123" s="140"/>
      <c r="GD123" s="140"/>
      <c r="GE123" s="140"/>
      <c r="GF123" s="140"/>
      <c r="GG123" s="140"/>
      <c r="GH123" s="140"/>
      <c r="GI123" s="140"/>
      <c r="GJ123" s="140"/>
      <c r="GK123" s="140"/>
      <c r="GL123" s="140"/>
      <c r="GM123" s="140"/>
      <c r="GN123" s="140"/>
      <c r="GO123" s="140"/>
      <c r="GP123" s="140"/>
      <c r="GQ123" s="140"/>
      <c r="GR123" s="140"/>
      <c r="GS123" s="140"/>
      <c r="GT123" s="140"/>
      <c r="GU123" s="140"/>
      <c r="GV123" s="140"/>
      <c r="GW123" s="140"/>
      <c r="GX123" s="140"/>
      <c r="GY123" s="140"/>
      <c r="GZ123" s="140"/>
      <c r="HA123" s="140"/>
      <c r="HB123" s="140"/>
      <c r="HC123" s="140"/>
      <c r="HD123" s="140"/>
      <c r="HE123" s="140"/>
      <c r="HF123" s="140"/>
    </row>
    <row r="124" spans="11:214" x14ac:dyDescent="0.25">
      <c r="K124" s="140"/>
      <c r="L124" s="140"/>
      <c r="M124" s="140"/>
      <c r="N124" s="140"/>
      <c r="O124" s="140"/>
      <c r="P124" s="140"/>
      <c r="Q124" s="140"/>
      <c r="R124" s="140"/>
      <c r="S124" s="140"/>
      <c r="T124" s="140"/>
      <c r="U124" s="140"/>
      <c r="V124" s="140"/>
      <c r="W124" s="140"/>
      <c r="X124" s="140"/>
      <c r="Y124" s="140"/>
      <c r="Z124" s="140"/>
      <c r="AA124" s="140"/>
      <c r="AB124" s="140"/>
      <c r="AC124" s="140"/>
      <c r="AD124" s="140"/>
      <c r="AE124" s="140"/>
      <c r="AF124" s="140"/>
      <c r="AG124" s="140"/>
      <c r="AH124" s="140"/>
      <c r="AI124" s="140"/>
      <c r="AJ124" s="140"/>
      <c r="AK124" s="140"/>
      <c r="AL124" s="140"/>
      <c r="AM124" s="140"/>
      <c r="AN124" s="140"/>
      <c r="AO124" s="140"/>
      <c r="AP124" s="140"/>
      <c r="AQ124" s="140"/>
      <c r="AR124" s="140"/>
      <c r="AS124" s="140"/>
      <c r="AT124" s="140"/>
      <c r="AU124" s="140"/>
      <c r="AV124" s="140"/>
      <c r="AW124" s="140"/>
      <c r="AX124" s="140"/>
      <c r="AY124" s="140"/>
      <c r="AZ124" s="140"/>
      <c r="BA124" s="140"/>
      <c r="BB124" s="140"/>
      <c r="BC124" s="140"/>
      <c r="BD124" s="140"/>
      <c r="BE124" s="140"/>
      <c r="BF124" s="140"/>
      <c r="BG124" s="140"/>
      <c r="BH124" s="140"/>
      <c r="BI124" s="140"/>
      <c r="BJ124" s="140"/>
      <c r="BK124" s="140"/>
      <c r="BL124" s="140"/>
      <c r="BM124" s="140"/>
      <c r="BN124" s="140"/>
      <c r="BO124" s="140"/>
      <c r="BP124" s="140"/>
      <c r="BQ124" s="140"/>
      <c r="BR124" s="140"/>
      <c r="BS124" s="140"/>
      <c r="BT124" s="140"/>
      <c r="BU124" s="140"/>
      <c r="BV124" s="140"/>
      <c r="BW124" s="140"/>
      <c r="BX124" s="140"/>
      <c r="BY124" s="140"/>
      <c r="BZ124" s="140"/>
      <c r="CA124" s="140"/>
      <c r="CB124" s="140"/>
      <c r="CC124" s="140"/>
      <c r="CD124" s="140"/>
      <c r="CE124" s="140"/>
      <c r="CF124" s="140"/>
      <c r="CG124" s="140"/>
      <c r="CH124" s="140"/>
      <c r="CI124" s="140"/>
      <c r="CJ124" s="140"/>
      <c r="CK124" s="140"/>
      <c r="CL124" s="140"/>
      <c r="CM124" s="140"/>
      <c r="CN124" s="140"/>
      <c r="CO124" s="140"/>
      <c r="CP124" s="140"/>
      <c r="CQ124" s="140"/>
      <c r="CR124" s="140"/>
      <c r="CS124" s="140"/>
      <c r="CT124" s="140"/>
      <c r="CU124" s="140"/>
      <c r="CV124" s="140"/>
      <c r="CW124" s="140"/>
      <c r="CX124" s="140"/>
      <c r="CY124" s="140"/>
      <c r="CZ124" s="140"/>
      <c r="DA124" s="140"/>
      <c r="DB124" s="140"/>
      <c r="DC124" s="140"/>
      <c r="DD124" s="140"/>
      <c r="DE124" s="140"/>
      <c r="DF124" s="140"/>
      <c r="DG124" s="140"/>
      <c r="DH124" s="140"/>
      <c r="DI124" s="140"/>
      <c r="DJ124" s="140"/>
      <c r="DK124" s="140"/>
      <c r="DL124" s="140"/>
      <c r="DM124" s="140"/>
      <c r="DN124" s="140"/>
      <c r="DO124" s="140"/>
      <c r="DP124" s="140"/>
      <c r="DQ124" s="140"/>
      <c r="DR124" s="140"/>
      <c r="DS124" s="140"/>
      <c r="DT124" s="140"/>
      <c r="DU124" s="140"/>
      <c r="DV124" s="140"/>
      <c r="DW124" s="140"/>
      <c r="DX124" s="140"/>
      <c r="DY124" s="140"/>
      <c r="DZ124" s="140"/>
      <c r="EA124" s="140"/>
      <c r="EB124" s="140"/>
      <c r="EC124" s="140"/>
      <c r="ED124" s="140"/>
      <c r="EE124" s="140"/>
      <c r="EF124" s="140"/>
      <c r="EG124" s="140"/>
      <c r="EH124" s="140"/>
      <c r="EI124" s="140"/>
      <c r="EJ124" s="140"/>
      <c r="EK124" s="140"/>
      <c r="EL124" s="140"/>
      <c r="EM124" s="140"/>
      <c r="EN124" s="140"/>
      <c r="EO124" s="140"/>
      <c r="EP124" s="140"/>
      <c r="EQ124" s="140"/>
      <c r="ER124" s="140"/>
      <c r="ES124" s="140"/>
      <c r="ET124" s="140"/>
      <c r="EU124" s="140"/>
      <c r="EV124" s="140"/>
      <c r="EW124" s="140"/>
      <c r="EX124" s="140"/>
      <c r="EY124" s="140"/>
      <c r="EZ124" s="140"/>
      <c r="FA124" s="140"/>
      <c r="FB124" s="140"/>
      <c r="FC124" s="140"/>
      <c r="FD124" s="140"/>
      <c r="FE124" s="140"/>
      <c r="FF124" s="140"/>
      <c r="FG124" s="140"/>
      <c r="FH124" s="140"/>
      <c r="FI124" s="140"/>
      <c r="FJ124" s="140"/>
      <c r="FK124" s="140"/>
      <c r="FL124" s="140"/>
      <c r="FM124" s="140"/>
      <c r="FN124" s="140"/>
      <c r="FO124" s="140"/>
      <c r="FP124" s="140"/>
      <c r="FQ124" s="140"/>
      <c r="FR124" s="140"/>
      <c r="FS124" s="140"/>
      <c r="FT124" s="140"/>
      <c r="FU124" s="140"/>
      <c r="FV124" s="140"/>
      <c r="FW124" s="140"/>
      <c r="FX124" s="140"/>
      <c r="FY124" s="140"/>
      <c r="FZ124" s="140"/>
      <c r="GA124" s="140"/>
      <c r="GB124" s="140"/>
      <c r="GC124" s="140"/>
      <c r="GD124" s="140"/>
      <c r="GE124" s="140"/>
      <c r="GF124" s="140"/>
      <c r="GG124" s="140"/>
      <c r="GH124" s="140"/>
      <c r="GI124" s="140"/>
      <c r="GJ124" s="140"/>
      <c r="GK124" s="140"/>
      <c r="GL124" s="140"/>
      <c r="GM124" s="140"/>
      <c r="GN124" s="140"/>
      <c r="GO124" s="140"/>
      <c r="GP124" s="140"/>
      <c r="GQ124" s="140"/>
      <c r="GR124" s="140"/>
      <c r="GS124" s="140"/>
      <c r="GT124" s="140"/>
      <c r="GU124" s="140"/>
      <c r="GV124" s="140"/>
      <c r="GW124" s="140"/>
      <c r="GX124" s="140"/>
      <c r="GY124" s="140"/>
      <c r="GZ124" s="140"/>
      <c r="HA124" s="140"/>
      <c r="HB124" s="140"/>
      <c r="HC124" s="140"/>
      <c r="HD124" s="140"/>
      <c r="HE124" s="140"/>
      <c r="HF124" s="140"/>
    </row>
    <row r="125" spans="11:214" x14ac:dyDescent="0.25">
      <c r="K125" s="140"/>
      <c r="L125" s="140"/>
      <c r="M125" s="140"/>
      <c r="N125" s="140"/>
      <c r="O125" s="140"/>
      <c r="P125" s="140"/>
      <c r="Q125" s="140"/>
      <c r="R125" s="140"/>
      <c r="S125" s="140"/>
      <c r="T125" s="140"/>
      <c r="U125" s="140"/>
      <c r="V125" s="140"/>
      <c r="W125" s="140"/>
      <c r="X125" s="140"/>
      <c r="Y125" s="140"/>
      <c r="Z125" s="140"/>
      <c r="AA125" s="140"/>
      <c r="AB125" s="140"/>
      <c r="AC125" s="140"/>
      <c r="AD125" s="140"/>
      <c r="AE125" s="140"/>
      <c r="AF125" s="140"/>
      <c r="AG125" s="140"/>
      <c r="AH125" s="140"/>
      <c r="AI125" s="140"/>
      <c r="AJ125" s="140"/>
      <c r="AK125" s="140"/>
      <c r="AL125" s="140"/>
      <c r="AM125" s="140"/>
      <c r="AN125" s="140"/>
      <c r="AO125" s="140"/>
      <c r="AP125" s="140"/>
      <c r="AQ125" s="140"/>
      <c r="AR125" s="140"/>
      <c r="AS125" s="140"/>
      <c r="AT125" s="140"/>
      <c r="AU125" s="140"/>
      <c r="AV125" s="140"/>
      <c r="AW125" s="140"/>
      <c r="AX125" s="140"/>
      <c r="AY125" s="140"/>
      <c r="AZ125" s="140"/>
      <c r="BA125" s="140"/>
      <c r="BB125" s="140"/>
      <c r="BC125" s="140"/>
      <c r="BD125" s="140"/>
      <c r="BE125" s="140"/>
      <c r="BF125" s="140"/>
      <c r="BG125" s="140"/>
      <c r="BH125" s="140"/>
      <c r="BI125" s="140"/>
      <c r="BJ125" s="140"/>
      <c r="BK125" s="140"/>
      <c r="BL125" s="140"/>
      <c r="BM125" s="140"/>
      <c r="BN125" s="140"/>
      <c r="BO125" s="140"/>
      <c r="BP125" s="140"/>
      <c r="BQ125" s="140"/>
      <c r="BR125" s="140"/>
      <c r="BS125" s="140"/>
      <c r="BT125" s="140"/>
      <c r="BU125" s="140"/>
      <c r="BV125" s="140"/>
      <c r="BW125" s="140"/>
      <c r="BX125" s="140"/>
      <c r="BY125" s="140"/>
      <c r="BZ125" s="140"/>
      <c r="CA125" s="140"/>
      <c r="CB125" s="140"/>
      <c r="CC125" s="140"/>
      <c r="CD125" s="140"/>
      <c r="CE125" s="140"/>
      <c r="CF125" s="140"/>
      <c r="CG125" s="140"/>
      <c r="CH125" s="140"/>
      <c r="CI125" s="140"/>
      <c r="CJ125" s="140"/>
      <c r="CK125" s="140"/>
      <c r="CL125" s="140"/>
      <c r="CM125" s="140"/>
      <c r="CN125" s="140"/>
      <c r="CO125" s="140"/>
      <c r="CP125" s="140"/>
      <c r="CQ125" s="140"/>
      <c r="CR125" s="140"/>
      <c r="CS125" s="140"/>
      <c r="CT125" s="140"/>
      <c r="CU125" s="140"/>
      <c r="CV125" s="140"/>
      <c r="CW125" s="140"/>
      <c r="CX125" s="140"/>
      <c r="CY125" s="140"/>
      <c r="CZ125" s="140"/>
      <c r="DA125" s="140"/>
      <c r="DB125" s="140"/>
      <c r="DC125" s="140"/>
      <c r="DD125" s="140"/>
      <c r="DE125" s="140"/>
      <c r="DF125" s="140"/>
      <c r="DG125" s="140"/>
      <c r="DH125" s="140"/>
      <c r="DI125" s="140"/>
      <c r="DJ125" s="140"/>
      <c r="DK125" s="140"/>
      <c r="DL125" s="140"/>
      <c r="DM125" s="140"/>
      <c r="DN125" s="140"/>
      <c r="DO125" s="140"/>
      <c r="DP125" s="140"/>
      <c r="DQ125" s="140"/>
      <c r="DR125" s="140"/>
      <c r="DS125" s="140"/>
      <c r="DT125" s="140"/>
      <c r="DU125" s="140"/>
      <c r="DV125" s="140"/>
      <c r="DW125" s="140"/>
      <c r="DX125" s="140"/>
      <c r="DY125" s="140"/>
      <c r="DZ125" s="140"/>
      <c r="EA125" s="140"/>
      <c r="EB125" s="140"/>
      <c r="EC125" s="140"/>
      <c r="ED125" s="140"/>
      <c r="EE125" s="140"/>
      <c r="EF125" s="140"/>
      <c r="EG125" s="140"/>
      <c r="EH125" s="140"/>
      <c r="EI125" s="140"/>
      <c r="EJ125" s="140"/>
      <c r="EK125" s="140"/>
      <c r="EL125" s="140"/>
      <c r="EM125" s="140"/>
      <c r="EN125" s="140"/>
      <c r="EO125" s="140"/>
      <c r="EP125" s="140"/>
      <c r="EQ125" s="140"/>
      <c r="ER125" s="140"/>
      <c r="ES125" s="140"/>
      <c r="ET125" s="140"/>
      <c r="EU125" s="140"/>
      <c r="EV125" s="140"/>
      <c r="EW125" s="140"/>
      <c r="EX125" s="140"/>
      <c r="EY125" s="140"/>
      <c r="EZ125" s="140"/>
      <c r="FA125" s="140"/>
      <c r="FB125" s="140"/>
      <c r="FC125" s="140"/>
      <c r="FD125" s="140"/>
      <c r="FE125" s="140"/>
      <c r="FF125" s="140"/>
      <c r="FG125" s="140"/>
      <c r="FH125" s="140"/>
      <c r="FI125" s="140"/>
      <c r="FJ125" s="140"/>
      <c r="FK125" s="140"/>
      <c r="FL125" s="140"/>
      <c r="FM125" s="140"/>
      <c r="FN125" s="140"/>
      <c r="FO125" s="140"/>
      <c r="FP125" s="140"/>
      <c r="FQ125" s="140"/>
      <c r="FR125" s="140"/>
      <c r="FS125" s="140"/>
      <c r="FT125" s="140"/>
      <c r="FU125" s="140"/>
      <c r="FV125" s="140"/>
      <c r="FW125" s="140"/>
      <c r="FX125" s="140"/>
      <c r="FY125" s="140"/>
      <c r="FZ125" s="140"/>
      <c r="GA125" s="140"/>
      <c r="GB125" s="140"/>
      <c r="GC125" s="140"/>
      <c r="GD125" s="140"/>
      <c r="GE125" s="140"/>
      <c r="GF125" s="140"/>
      <c r="GG125" s="140"/>
      <c r="GH125" s="140"/>
      <c r="GI125" s="140"/>
      <c r="GJ125" s="140"/>
      <c r="GK125" s="140"/>
      <c r="GL125" s="140"/>
      <c r="GM125" s="140"/>
      <c r="GN125" s="140"/>
      <c r="GO125" s="140"/>
      <c r="GP125" s="140"/>
      <c r="GQ125" s="140"/>
      <c r="GR125" s="140"/>
      <c r="GS125" s="140"/>
      <c r="GT125" s="140"/>
      <c r="GU125" s="140"/>
      <c r="GV125" s="140"/>
      <c r="GW125" s="140"/>
      <c r="GX125" s="140"/>
      <c r="GY125" s="140"/>
      <c r="GZ125" s="140"/>
      <c r="HA125" s="140"/>
      <c r="HB125" s="140"/>
      <c r="HC125" s="140"/>
      <c r="HD125" s="140"/>
      <c r="HE125" s="140"/>
      <c r="HF125" s="140"/>
    </row>
    <row r="126" spans="11:214" x14ac:dyDescent="0.25">
      <c r="K126" s="140"/>
      <c r="L126" s="140"/>
      <c r="M126" s="140"/>
      <c r="N126" s="140"/>
      <c r="O126" s="140"/>
      <c r="P126" s="140"/>
      <c r="Q126" s="140"/>
      <c r="R126" s="140"/>
      <c r="S126" s="140"/>
      <c r="T126" s="140"/>
      <c r="U126" s="140"/>
      <c r="V126" s="140"/>
      <c r="W126" s="140"/>
      <c r="X126" s="140"/>
      <c r="Y126" s="140"/>
      <c r="Z126" s="140"/>
      <c r="AA126" s="140"/>
      <c r="AB126" s="140"/>
      <c r="AC126" s="140"/>
      <c r="AD126" s="140"/>
      <c r="AE126" s="140"/>
      <c r="AF126" s="140"/>
      <c r="AG126" s="140"/>
      <c r="AH126" s="140"/>
      <c r="AI126" s="140"/>
      <c r="AJ126" s="140"/>
      <c r="AK126" s="140"/>
      <c r="AL126" s="140"/>
      <c r="AM126" s="140"/>
      <c r="AN126" s="140"/>
      <c r="AO126" s="140"/>
      <c r="AP126" s="140"/>
      <c r="AQ126" s="140"/>
      <c r="AR126" s="140"/>
      <c r="AS126" s="140"/>
      <c r="AT126" s="140"/>
      <c r="AU126" s="140"/>
      <c r="AV126" s="140"/>
      <c r="AW126" s="140"/>
      <c r="AX126" s="140"/>
      <c r="AY126" s="140"/>
      <c r="AZ126" s="140"/>
      <c r="BA126" s="140"/>
      <c r="BB126" s="140"/>
      <c r="BC126" s="140"/>
      <c r="BD126" s="140"/>
      <c r="BE126" s="140"/>
      <c r="BF126" s="140"/>
      <c r="BG126" s="140"/>
      <c r="BH126" s="140"/>
      <c r="BI126" s="140"/>
      <c r="BJ126" s="140"/>
      <c r="BK126" s="140"/>
      <c r="BL126" s="140"/>
      <c r="BM126" s="140"/>
      <c r="BN126" s="140"/>
      <c r="BO126" s="140"/>
      <c r="BP126" s="140"/>
      <c r="BQ126" s="140"/>
      <c r="BR126" s="140"/>
      <c r="BS126" s="140"/>
      <c r="BT126" s="140"/>
      <c r="BU126" s="140"/>
      <c r="BV126" s="140"/>
      <c r="BW126" s="140"/>
      <c r="BX126" s="140"/>
      <c r="BY126" s="140"/>
      <c r="BZ126" s="140"/>
      <c r="CA126" s="140"/>
      <c r="CB126" s="140"/>
      <c r="CC126" s="140"/>
      <c r="CD126" s="140"/>
      <c r="CE126" s="140"/>
      <c r="CF126" s="140"/>
      <c r="CG126" s="140"/>
      <c r="CH126" s="140"/>
      <c r="CI126" s="140"/>
      <c r="CJ126" s="140"/>
      <c r="CK126" s="140"/>
      <c r="CL126" s="140"/>
      <c r="CM126" s="140"/>
      <c r="CN126" s="140"/>
      <c r="CO126" s="140"/>
      <c r="CP126" s="140"/>
      <c r="CQ126" s="140"/>
      <c r="CR126" s="140"/>
      <c r="CS126" s="140"/>
      <c r="CT126" s="140"/>
      <c r="CU126" s="140"/>
      <c r="CV126" s="140"/>
      <c r="CW126" s="140"/>
      <c r="CX126" s="140"/>
      <c r="CY126" s="140"/>
      <c r="CZ126" s="140"/>
      <c r="DA126" s="140"/>
      <c r="DB126" s="140"/>
      <c r="DC126" s="140"/>
      <c r="DD126" s="140"/>
      <c r="DE126" s="140"/>
      <c r="DF126" s="140"/>
      <c r="DG126" s="140"/>
      <c r="DH126" s="140"/>
      <c r="DI126" s="140"/>
      <c r="DJ126" s="140"/>
      <c r="DK126" s="140"/>
      <c r="DL126" s="140"/>
      <c r="DM126" s="140"/>
      <c r="DN126" s="140"/>
      <c r="DO126" s="140"/>
      <c r="DP126" s="140"/>
      <c r="DQ126" s="140"/>
      <c r="DR126" s="140"/>
      <c r="DS126" s="140"/>
      <c r="DT126" s="140"/>
      <c r="DU126" s="140"/>
      <c r="DV126" s="140"/>
      <c r="DW126" s="140"/>
      <c r="DX126" s="140"/>
      <c r="DY126" s="140"/>
      <c r="DZ126" s="140"/>
      <c r="EA126" s="140"/>
      <c r="EB126" s="140"/>
      <c r="EC126" s="140"/>
      <c r="ED126" s="140"/>
      <c r="EE126" s="140"/>
      <c r="EF126" s="140"/>
      <c r="EG126" s="140"/>
      <c r="EH126" s="140"/>
      <c r="EI126" s="140"/>
      <c r="EJ126" s="140"/>
      <c r="EK126" s="140"/>
      <c r="EL126" s="140"/>
      <c r="EM126" s="140"/>
      <c r="EN126" s="140"/>
      <c r="EO126" s="140"/>
      <c r="EP126" s="140"/>
      <c r="EQ126" s="140"/>
      <c r="ER126" s="140"/>
      <c r="ES126" s="140"/>
      <c r="ET126" s="140"/>
      <c r="EU126" s="140"/>
      <c r="EV126" s="140"/>
      <c r="EW126" s="140"/>
      <c r="EX126" s="140"/>
      <c r="EY126" s="140"/>
      <c r="EZ126" s="140"/>
      <c r="FA126" s="140"/>
      <c r="FB126" s="140"/>
      <c r="FC126" s="140"/>
      <c r="FD126" s="140"/>
      <c r="FE126" s="140"/>
      <c r="FF126" s="140"/>
      <c r="FG126" s="140"/>
      <c r="FH126" s="140"/>
      <c r="FI126" s="140"/>
      <c r="FJ126" s="140"/>
      <c r="FK126" s="140"/>
      <c r="FL126" s="140"/>
      <c r="FM126" s="140"/>
      <c r="FN126" s="140"/>
      <c r="FO126" s="140"/>
      <c r="FP126" s="140"/>
      <c r="FQ126" s="140"/>
      <c r="FR126" s="140"/>
      <c r="FS126" s="140"/>
      <c r="FT126" s="140"/>
      <c r="FU126" s="140"/>
      <c r="FV126" s="140"/>
      <c r="FW126" s="140"/>
      <c r="FX126" s="140"/>
      <c r="FY126" s="140"/>
      <c r="FZ126" s="140"/>
      <c r="GA126" s="140"/>
      <c r="GB126" s="140"/>
      <c r="GC126" s="140"/>
      <c r="GD126" s="140"/>
      <c r="GE126" s="140"/>
      <c r="GF126" s="140"/>
      <c r="GG126" s="140"/>
      <c r="GH126" s="140"/>
      <c r="GI126" s="140"/>
      <c r="GJ126" s="140"/>
      <c r="GK126" s="140"/>
      <c r="GL126" s="140"/>
      <c r="GM126" s="140"/>
      <c r="GN126" s="140"/>
      <c r="GO126" s="140"/>
      <c r="GP126" s="140"/>
      <c r="GQ126" s="140"/>
      <c r="GR126" s="140"/>
      <c r="GS126" s="140"/>
      <c r="GT126" s="140"/>
      <c r="GU126" s="140"/>
      <c r="GV126" s="140"/>
      <c r="GW126" s="140"/>
      <c r="GX126" s="140"/>
      <c r="GY126" s="140"/>
      <c r="GZ126" s="140"/>
      <c r="HA126" s="140"/>
      <c r="HB126" s="140"/>
      <c r="HC126" s="140"/>
      <c r="HD126" s="140"/>
      <c r="HE126" s="140"/>
      <c r="HF126" s="140"/>
    </row>
    <row r="127" spans="11:214" x14ac:dyDescent="0.25">
      <c r="K127" s="140"/>
      <c r="L127" s="140"/>
      <c r="M127" s="140"/>
      <c r="N127" s="140"/>
      <c r="O127" s="140"/>
      <c r="P127" s="140"/>
      <c r="Q127" s="140"/>
      <c r="R127" s="140"/>
      <c r="S127" s="140"/>
      <c r="T127" s="140"/>
      <c r="U127" s="140"/>
      <c r="V127" s="140"/>
      <c r="W127" s="140"/>
      <c r="X127" s="140"/>
      <c r="Y127" s="140"/>
      <c r="Z127" s="140"/>
      <c r="AA127" s="140"/>
      <c r="AB127" s="140"/>
      <c r="AC127" s="140"/>
      <c r="AD127" s="140"/>
      <c r="AE127" s="140"/>
      <c r="AF127" s="140"/>
      <c r="AG127" s="140"/>
      <c r="AH127" s="140"/>
      <c r="AI127" s="140"/>
      <c r="AJ127" s="140"/>
      <c r="AK127" s="140"/>
      <c r="AL127" s="140"/>
      <c r="AM127" s="140"/>
      <c r="AN127" s="140"/>
      <c r="AO127" s="140"/>
      <c r="AP127" s="140"/>
      <c r="AQ127" s="140"/>
      <c r="AR127" s="140"/>
      <c r="AS127" s="140"/>
      <c r="AT127" s="140"/>
      <c r="AU127" s="140"/>
      <c r="AV127" s="140"/>
      <c r="AW127" s="140"/>
      <c r="AX127" s="140"/>
      <c r="AY127" s="140"/>
      <c r="AZ127" s="140"/>
      <c r="BA127" s="140"/>
      <c r="BB127" s="140"/>
      <c r="BC127" s="140"/>
      <c r="BD127" s="140"/>
      <c r="BE127" s="140"/>
      <c r="BF127" s="140"/>
      <c r="BG127" s="140"/>
      <c r="BH127" s="140"/>
      <c r="BI127" s="140"/>
      <c r="BJ127" s="140"/>
      <c r="BK127" s="140"/>
      <c r="BL127" s="140"/>
      <c r="BM127" s="140"/>
      <c r="BN127" s="140"/>
      <c r="BO127" s="140"/>
      <c r="BP127" s="140"/>
      <c r="BQ127" s="140"/>
      <c r="BR127" s="140"/>
      <c r="BS127" s="140"/>
      <c r="BT127" s="140"/>
      <c r="BU127" s="140"/>
      <c r="BV127" s="140"/>
      <c r="BW127" s="140"/>
      <c r="BX127" s="140"/>
      <c r="BY127" s="140"/>
      <c r="BZ127" s="140"/>
      <c r="CA127" s="140"/>
      <c r="CB127" s="140"/>
      <c r="CC127" s="140"/>
      <c r="CD127" s="140"/>
      <c r="CE127" s="140"/>
      <c r="CF127" s="140"/>
      <c r="CG127" s="140"/>
      <c r="CH127" s="140"/>
      <c r="CI127" s="140"/>
      <c r="CJ127" s="140"/>
      <c r="CK127" s="140"/>
      <c r="CL127" s="140"/>
      <c r="CM127" s="140"/>
      <c r="CN127" s="140"/>
      <c r="CO127" s="140"/>
      <c r="CP127" s="140"/>
      <c r="CQ127" s="140"/>
      <c r="CR127" s="140"/>
      <c r="CS127" s="140"/>
      <c r="CT127" s="140"/>
      <c r="CU127" s="140"/>
      <c r="CV127" s="140"/>
      <c r="CW127" s="140"/>
      <c r="CX127" s="140"/>
      <c r="CY127" s="140"/>
      <c r="CZ127" s="140"/>
      <c r="DA127" s="140"/>
      <c r="DB127" s="140"/>
      <c r="DC127" s="140"/>
      <c r="DD127" s="140"/>
      <c r="DE127" s="140"/>
      <c r="DF127" s="140"/>
      <c r="DG127" s="140"/>
      <c r="DH127" s="140"/>
      <c r="DI127" s="140"/>
      <c r="DJ127" s="140"/>
      <c r="DK127" s="140"/>
      <c r="DL127" s="140"/>
      <c r="DM127" s="140"/>
      <c r="DN127" s="140"/>
      <c r="DO127" s="140"/>
      <c r="DP127" s="140"/>
      <c r="DQ127" s="140"/>
      <c r="DR127" s="140"/>
      <c r="DS127" s="140"/>
      <c r="DT127" s="140"/>
      <c r="DU127" s="140"/>
      <c r="DV127" s="140"/>
      <c r="DW127" s="140"/>
      <c r="DX127" s="140"/>
      <c r="DY127" s="140"/>
      <c r="DZ127" s="140"/>
      <c r="EA127" s="140"/>
      <c r="EB127" s="140"/>
      <c r="EC127" s="140"/>
      <c r="ED127" s="140"/>
      <c r="EE127" s="140"/>
      <c r="EF127" s="140"/>
      <c r="EG127" s="140"/>
      <c r="EH127" s="140"/>
      <c r="EI127" s="140"/>
      <c r="EJ127" s="140"/>
      <c r="EK127" s="140"/>
      <c r="EL127" s="140"/>
      <c r="EM127" s="140"/>
      <c r="EN127" s="140"/>
      <c r="EO127" s="140"/>
      <c r="EP127" s="140"/>
      <c r="EQ127" s="140"/>
      <c r="ER127" s="140"/>
      <c r="ES127" s="140"/>
      <c r="ET127" s="140"/>
      <c r="EU127" s="140"/>
      <c r="EV127" s="140"/>
      <c r="EW127" s="140"/>
      <c r="EX127" s="140"/>
      <c r="EY127" s="140"/>
      <c r="EZ127" s="140"/>
      <c r="FA127" s="140"/>
      <c r="FB127" s="140"/>
      <c r="FC127" s="140"/>
      <c r="FD127" s="140"/>
      <c r="FE127" s="140"/>
      <c r="FF127" s="140"/>
      <c r="FG127" s="140"/>
      <c r="FH127" s="140"/>
      <c r="FI127" s="140"/>
      <c r="FJ127" s="140"/>
      <c r="FK127" s="140"/>
      <c r="FL127" s="140"/>
      <c r="FM127" s="140"/>
      <c r="FN127" s="140"/>
      <c r="FO127" s="140"/>
      <c r="FP127" s="140"/>
      <c r="FQ127" s="140"/>
      <c r="FR127" s="140"/>
      <c r="FS127" s="140"/>
      <c r="FT127" s="140"/>
      <c r="FU127" s="140"/>
      <c r="FV127" s="140"/>
      <c r="FW127" s="140"/>
      <c r="FX127" s="140"/>
      <c r="FY127" s="140"/>
      <c r="FZ127" s="140"/>
      <c r="GA127" s="140"/>
      <c r="GB127" s="140"/>
      <c r="GC127" s="140"/>
      <c r="GD127" s="140"/>
      <c r="GE127" s="140"/>
      <c r="GF127" s="140"/>
      <c r="GG127" s="140"/>
      <c r="GH127" s="140"/>
      <c r="GI127" s="140"/>
      <c r="GJ127" s="140"/>
      <c r="GK127" s="140"/>
      <c r="GL127" s="140"/>
      <c r="GM127" s="140"/>
      <c r="GN127" s="140"/>
      <c r="GO127" s="140"/>
      <c r="GP127" s="140"/>
      <c r="GQ127" s="140"/>
      <c r="GR127" s="140"/>
      <c r="GS127" s="140"/>
      <c r="GT127" s="140"/>
      <c r="GU127" s="140"/>
      <c r="GV127" s="140"/>
      <c r="GW127" s="140"/>
      <c r="GX127" s="140"/>
      <c r="GY127" s="140"/>
      <c r="GZ127" s="140"/>
      <c r="HA127" s="140"/>
      <c r="HB127" s="140"/>
      <c r="HC127" s="140"/>
      <c r="HD127" s="140"/>
      <c r="HE127" s="140"/>
      <c r="HF127" s="140"/>
    </row>
    <row r="128" spans="11:214" x14ac:dyDescent="0.25">
      <c r="K128" s="140"/>
      <c r="L128" s="140"/>
      <c r="M128" s="140"/>
      <c r="N128" s="140"/>
      <c r="O128" s="140"/>
      <c r="P128" s="140"/>
      <c r="Q128" s="140"/>
      <c r="R128" s="140"/>
      <c r="S128" s="140"/>
      <c r="T128" s="140"/>
      <c r="U128" s="140"/>
      <c r="V128" s="140"/>
      <c r="W128" s="140"/>
      <c r="X128" s="140"/>
      <c r="Y128" s="140"/>
      <c r="Z128" s="140"/>
      <c r="AA128" s="140"/>
      <c r="AB128" s="140"/>
      <c r="AC128" s="140"/>
      <c r="AD128" s="140"/>
      <c r="AE128" s="140"/>
      <c r="AF128" s="140"/>
      <c r="AG128" s="140"/>
      <c r="AH128" s="140"/>
      <c r="AI128" s="140"/>
      <c r="AJ128" s="140"/>
      <c r="AK128" s="140"/>
      <c r="AL128" s="140"/>
      <c r="AM128" s="140"/>
      <c r="AN128" s="140"/>
      <c r="AO128" s="140"/>
      <c r="AP128" s="140"/>
      <c r="AQ128" s="140"/>
      <c r="AR128" s="140"/>
      <c r="AS128" s="140"/>
      <c r="AT128" s="140"/>
      <c r="AU128" s="140"/>
      <c r="AV128" s="140"/>
      <c r="AW128" s="140"/>
      <c r="AX128" s="140"/>
      <c r="AY128" s="140"/>
      <c r="AZ128" s="140"/>
      <c r="BA128" s="140"/>
      <c r="BB128" s="140"/>
      <c r="BC128" s="140"/>
      <c r="BD128" s="140"/>
      <c r="BE128" s="140"/>
      <c r="BF128" s="140"/>
      <c r="BG128" s="140"/>
      <c r="BH128" s="140"/>
      <c r="BI128" s="140"/>
      <c r="BJ128" s="140"/>
      <c r="BK128" s="140"/>
      <c r="BL128" s="140"/>
      <c r="BM128" s="140"/>
      <c r="BN128" s="140"/>
      <c r="BO128" s="140"/>
      <c r="BP128" s="140"/>
      <c r="BQ128" s="140"/>
      <c r="BR128" s="140"/>
      <c r="BS128" s="140"/>
      <c r="BT128" s="140"/>
      <c r="BU128" s="140"/>
      <c r="BV128" s="140"/>
      <c r="BW128" s="140"/>
      <c r="BX128" s="140"/>
      <c r="BY128" s="140"/>
      <c r="BZ128" s="140"/>
      <c r="CA128" s="140"/>
      <c r="CB128" s="140"/>
      <c r="CC128" s="140"/>
      <c r="CD128" s="140"/>
      <c r="CE128" s="140"/>
      <c r="CF128" s="140"/>
      <c r="CG128" s="140"/>
      <c r="CH128" s="140"/>
      <c r="CI128" s="140"/>
      <c r="CJ128" s="140"/>
      <c r="CK128" s="140"/>
      <c r="CL128" s="140"/>
      <c r="CM128" s="140"/>
      <c r="CN128" s="140"/>
      <c r="CO128" s="140"/>
      <c r="CP128" s="140"/>
      <c r="CQ128" s="140"/>
      <c r="CR128" s="140"/>
      <c r="CS128" s="140"/>
      <c r="CT128" s="140"/>
      <c r="CU128" s="140"/>
      <c r="CV128" s="140"/>
      <c r="CW128" s="140"/>
      <c r="CX128" s="140"/>
      <c r="CY128" s="140"/>
      <c r="CZ128" s="140"/>
      <c r="DA128" s="140"/>
      <c r="DB128" s="140"/>
      <c r="DC128" s="140"/>
      <c r="DD128" s="140"/>
      <c r="DE128" s="140"/>
      <c r="DF128" s="140"/>
      <c r="DG128" s="140"/>
      <c r="DH128" s="140"/>
      <c r="DI128" s="140"/>
      <c r="DJ128" s="140"/>
      <c r="DK128" s="140"/>
      <c r="DL128" s="140"/>
      <c r="DM128" s="140"/>
      <c r="DN128" s="140"/>
      <c r="DO128" s="140"/>
      <c r="DP128" s="140"/>
      <c r="DQ128" s="140"/>
      <c r="DR128" s="140"/>
      <c r="DS128" s="140"/>
      <c r="DT128" s="140"/>
      <c r="DU128" s="140"/>
      <c r="DV128" s="140"/>
      <c r="DW128" s="140"/>
      <c r="DX128" s="140"/>
      <c r="DY128" s="140"/>
      <c r="DZ128" s="140"/>
      <c r="EA128" s="140"/>
      <c r="EB128" s="140"/>
      <c r="EC128" s="140"/>
      <c r="ED128" s="140"/>
      <c r="EE128" s="140"/>
      <c r="EF128" s="140"/>
      <c r="EG128" s="140"/>
      <c r="EH128" s="140"/>
      <c r="EI128" s="140"/>
      <c r="EJ128" s="140"/>
      <c r="EK128" s="140"/>
      <c r="EL128" s="140"/>
      <c r="EM128" s="140"/>
      <c r="EN128" s="140"/>
      <c r="EO128" s="140"/>
      <c r="EP128" s="140"/>
      <c r="EQ128" s="140"/>
      <c r="ER128" s="140"/>
      <c r="ES128" s="140"/>
      <c r="ET128" s="140"/>
      <c r="EU128" s="140"/>
      <c r="EV128" s="140"/>
      <c r="EW128" s="140"/>
      <c r="EX128" s="140"/>
      <c r="EY128" s="140"/>
      <c r="EZ128" s="140"/>
      <c r="FA128" s="140"/>
      <c r="FB128" s="140"/>
      <c r="FC128" s="140"/>
      <c r="FD128" s="140"/>
      <c r="FE128" s="140"/>
      <c r="FF128" s="140"/>
      <c r="FG128" s="140"/>
      <c r="FH128" s="140"/>
      <c r="FI128" s="140"/>
      <c r="FJ128" s="140"/>
      <c r="FK128" s="140"/>
      <c r="FL128" s="140"/>
      <c r="FM128" s="140"/>
      <c r="FN128" s="140"/>
      <c r="FO128" s="140"/>
      <c r="FP128" s="140"/>
      <c r="FQ128" s="140"/>
      <c r="FR128" s="140"/>
      <c r="FS128" s="140"/>
      <c r="FT128" s="140"/>
      <c r="FU128" s="140"/>
      <c r="FV128" s="140"/>
      <c r="FW128" s="140"/>
      <c r="FX128" s="140"/>
      <c r="FY128" s="140"/>
      <c r="FZ128" s="140"/>
      <c r="GA128" s="140"/>
      <c r="GB128" s="140"/>
      <c r="GC128" s="140"/>
      <c r="GD128" s="140"/>
      <c r="GE128" s="140"/>
      <c r="GF128" s="140"/>
      <c r="GG128" s="140"/>
      <c r="GH128" s="140"/>
      <c r="GI128" s="140"/>
      <c r="GJ128" s="140"/>
      <c r="GK128" s="140"/>
      <c r="GL128" s="140"/>
      <c r="GM128" s="140"/>
      <c r="GN128" s="140"/>
      <c r="GO128" s="140"/>
      <c r="GP128" s="140"/>
      <c r="GQ128" s="140"/>
      <c r="GR128" s="140"/>
      <c r="GS128" s="140"/>
      <c r="GT128" s="140"/>
      <c r="GU128" s="140"/>
      <c r="GV128" s="140"/>
      <c r="GW128" s="140"/>
      <c r="GX128" s="140"/>
      <c r="GY128" s="140"/>
      <c r="GZ128" s="140"/>
      <c r="HA128" s="140"/>
      <c r="HB128" s="140"/>
      <c r="HC128" s="140"/>
      <c r="HD128" s="140"/>
      <c r="HE128" s="140"/>
      <c r="HF128" s="140"/>
    </row>
    <row r="129" spans="11:214" x14ac:dyDescent="0.25">
      <c r="K129" s="140"/>
      <c r="L129" s="140"/>
      <c r="M129" s="140"/>
      <c r="N129" s="140"/>
      <c r="O129" s="140"/>
      <c r="P129" s="140"/>
      <c r="Q129" s="140"/>
      <c r="R129" s="140"/>
      <c r="S129" s="140"/>
      <c r="T129" s="140"/>
      <c r="U129" s="140"/>
      <c r="V129" s="140"/>
      <c r="W129" s="140"/>
      <c r="X129" s="140"/>
      <c r="Y129" s="140"/>
      <c r="Z129" s="140"/>
      <c r="AA129" s="140"/>
      <c r="AB129" s="140"/>
      <c r="AC129" s="140"/>
      <c r="AD129" s="140"/>
      <c r="AE129" s="140"/>
      <c r="AF129" s="140"/>
      <c r="AG129" s="140"/>
      <c r="AH129" s="140"/>
      <c r="AI129" s="140"/>
      <c r="AJ129" s="140"/>
      <c r="AK129" s="140"/>
      <c r="AL129" s="140"/>
      <c r="AM129" s="140"/>
      <c r="AN129" s="140"/>
      <c r="AO129" s="140"/>
      <c r="AP129" s="140"/>
      <c r="AQ129" s="140"/>
      <c r="AR129" s="140"/>
      <c r="AS129" s="140"/>
      <c r="AT129" s="140"/>
      <c r="AU129" s="140"/>
      <c r="AV129" s="140"/>
      <c r="AW129" s="140"/>
      <c r="AX129" s="140"/>
      <c r="AY129" s="140"/>
      <c r="AZ129" s="140"/>
      <c r="BA129" s="140"/>
      <c r="BB129" s="140"/>
      <c r="BC129" s="140"/>
      <c r="BD129" s="140"/>
      <c r="BE129" s="140"/>
      <c r="BF129" s="140"/>
      <c r="BG129" s="140"/>
      <c r="BH129" s="140"/>
      <c r="BI129" s="140"/>
      <c r="BJ129" s="140"/>
      <c r="BK129" s="140"/>
      <c r="BL129" s="140"/>
      <c r="BM129" s="140"/>
      <c r="BN129" s="140"/>
      <c r="BO129" s="140"/>
      <c r="BP129" s="140"/>
      <c r="BQ129" s="140"/>
      <c r="BR129" s="140"/>
      <c r="BS129" s="140"/>
      <c r="BT129" s="140"/>
      <c r="BU129" s="140"/>
      <c r="BV129" s="140"/>
      <c r="BW129" s="140"/>
      <c r="BX129" s="140"/>
      <c r="BY129" s="140"/>
      <c r="BZ129" s="140"/>
      <c r="CA129" s="140"/>
      <c r="CB129" s="140"/>
      <c r="CC129" s="140"/>
      <c r="CD129" s="140"/>
      <c r="CE129" s="140"/>
      <c r="CF129" s="140"/>
      <c r="CG129" s="140"/>
      <c r="CH129" s="140"/>
      <c r="CI129" s="140"/>
      <c r="CJ129" s="140"/>
      <c r="CK129" s="140"/>
      <c r="CL129" s="140"/>
      <c r="CM129" s="140"/>
      <c r="CN129" s="140"/>
      <c r="CO129" s="140"/>
      <c r="CP129" s="140"/>
      <c r="CQ129" s="140"/>
      <c r="CR129" s="140"/>
      <c r="CS129" s="140"/>
      <c r="CT129" s="140"/>
      <c r="CU129" s="140"/>
      <c r="CV129" s="140"/>
      <c r="CW129" s="140"/>
      <c r="CX129" s="140"/>
      <c r="CY129" s="140"/>
      <c r="CZ129" s="140"/>
      <c r="DA129" s="140"/>
      <c r="DB129" s="140"/>
      <c r="DC129" s="140"/>
      <c r="DD129" s="140"/>
      <c r="DE129" s="140"/>
      <c r="DF129" s="140"/>
      <c r="DG129" s="140"/>
      <c r="DH129" s="140"/>
      <c r="DI129" s="140"/>
      <c r="DJ129" s="140"/>
      <c r="DK129" s="140"/>
      <c r="DL129" s="140"/>
      <c r="DM129" s="140"/>
      <c r="DN129" s="140"/>
      <c r="DO129" s="140"/>
      <c r="DP129" s="140"/>
      <c r="DQ129" s="140"/>
      <c r="DR129" s="140"/>
      <c r="DS129" s="140"/>
      <c r="DT129" s="140"/>
      <c r="DU129" s="140"/>
      <c r="DV129" s="140"/>
      <c r="DW129" s="140"/>
      <c r="DX129" s="140"/>
      <c r="DY129" s="140"/>
      <c r="DZ129" s="140"/>
      <c r="EA129" s="140"/>
      <c r="EB129" s="140"/>
      <c r="EC129" s="140"/>
      <c r="ED129" s="140"/>
      <c r="EE129" s="140"/>
      <c r="EF129" s="140"/>
      <c r="EG129" s="140"/>
      <c r="EH129" s="140"/>
      <c r="EI129" s="140"/>
      <c r="EJ129" s="140"/>
      <c r="EK129" s="140"/>
      <c r="EL129" s="140"/>
      <c r="EM129" s="140"/>
      <c r="EN129" s="140"/>
      <c r="EO129" s="140"/>
      <c r="EP129" s="140"/>
      <c r="EQ129" s="140"/>
      <c r="ER129" s="140"/>
      <c r="ES129" s="140"/>
      <c r="ET129" s="140"/>
      <c r="EU129" s="140"/>
      <c r="EV129" s="140"/>
      <c r="EW129" s="140"/>
      <c r="EX129" s="140"/>
      <c r="EY129" s="140"/>
      <c r="EZ129" s="140"/>
      <c r="FA129" s="140"/>
      <c r="FB129" s="140"/>
      <c r="FC129" s="140"/>
      <c r="FD129" s="140"/>
      <c r="FE129" s="140"/>
      <c r="FF129" s="140"/>
      <c r="FG129" s="140"/>
      <c r="FH129" s="140"/>
      <c r="FI129" s="140"/>
      <c r="FJ129" s="140"/>
      <c r="FK129" s="140"/>
      <c r="FL129" s="140"/>
      <c r="FM129" s="140"/>
      <c r="FN129" s="140"/>
      <c r="FO129" s="140"/>
      <c r="FP129" s="140"/>
      <c r="FQ129" s="140"/>
      <c r="FR129" s="140"/>
      <c r="FS129" s="140"/>
      <c r="FT129" s="140"/>
      <c r="FU129" s="140"/>
      <c r="FV129" s="140"/>
      <c r="FW129" s="140"/>
      <c r="FX129" s="140"/>
      <c r="FY129" s="140"/>
      <c r="FZ129" s="140"/>
      <c r="GA129" s="140"/>
      <c r="GB129" s="140"/>
      <c r="GC129" s="140"/>
      <c r="GD129" s="140"/>
      <c r="GE129" s="140"/>
      <c r="GF129" s="140"/>
      <c r="GG129" s="140"/>
      <c r="GH129" s="140"/>
      <c r="GI129" s="140"/>
      <c r="GJ129" s="140"/>
      <c r="GK129" s="140"/>
      <c r="GL129" s="140"/>
      <c r="GM129" s="140"/>
      <c r="GN129" s="140"/>
      <c r="GO129" s="140"/>
      <c r="GP129" s="140"/>
      <c r="GQ129" s="140"/>
      <c r="GR129" s="140"/>
      <c r="GS129" s="140"/>
      <c r="GT129" s="140"/>
      <c r="GU129" s="140"/>
      <c r="GV129" s="140"/>
      <c r="GW129" s="140"/>
      <c r="GX129" s="140"/>
      <c r="GY129" s="140"/>
      <c r="GZ129" s="140"/>
      <c r="HA129" s="140"/>
      <c r="HB129" s="140"/>
      <c r="HC129" s="140"/>
      <c r="HD129" s="140"/>
      <c r="HE129" s="140"/>
      <c r="HF129" s="140"/>
    </row>
    <row r="130" spans="11:214" x14ac:dyDescent="0.25">
      <c r="K130" s="140"/>
      <c r="L130" s="140"/>
      <c r="M130" s="140"/>
      <c r="N130" s="140"/>
      <c r="O130" s="140"/>
      <c r="P130" s="140"/>
      <c r="Q130" s="140"/>
      <c r="R130" s="140"/>
      <c r="S130" s="140"/>
      <c r="T130" s="140"/>
      <c r="U130" s="140"/>
      <c r="V130" s="140"/>
      <c r="W130" s="140"/>
      <c r="X130" s="140"/>
      <c r="Y130" s="140"/>
      <c r="Z130" s="140"/>
      <c r="AA130" s="140"/>
      <c r="AB130" s="140"/>
      <c r="AC130" s="140"/>
      <c r="AD130" s="140"/>
      <c r="AE130" s="140"/>
      <c r="AF130" s="140"/>
      <c r="AG130" s="140"/>
      <c r="AH130" s="140"/>
      <c r="AI130" s="140"/>
      <c r="AJ130" s="140"/>
      <c r="AK130" s="140"/>
      <c r="AL130" s="140"/>
      <c r="AM130" s="140"/>
      <c r="AN130" s="140"/>
      <c r="AO130" s="140"/>
      <c r="AP130" s="140"/>
      <c r="AQ130" s="140"/>
      <c r="AR130" s="140"/>
      <c r="AS130" s="140"/>
      <c r="AT130" s="140"/>
      <c r="AU130" s="140"/>
      <c r="AV130" s="140"/>
      <c r="AW130" s="140"/>
      <c r="AX130" s="140"/>
      <c r="AY130" s="140"/>
      <c r="AZ130" s="140"/>
      <c r="BA130" s="140"/>
      <c r="BB130" s="140"/>
      <c r="BC130" s="140"/>
      <c r="BD130" s="140"/>
      <c r="BE130" s="140"/>
      <c r="BF130" s="140"/>
      <c r="BG130" s="140"/>
      <c r="BH130" s="140"/>
      <c r="BI130" s="140"/>
      <c r="BJ130" s="140"/>
      <c r="BK130" s="140"/>
      <c r="BL130" s="140"/>
      <c r="BM130" s="140"/>
      <c r="BN130" s="140"/>
      <c r="BO130" s="140"/>
      <c r="BP130" s="140"/>
      <c r="BQ130" s="140"/>
      <c r="BR130" s="140"/>
      <c r="BS130" s="140"/>
      <c r="BT130" s="140"/>
      <c r="BU130" s="140"/>
      <c r="BV130" s="140"/>
      <c r="BW130" s="140"/>
      <c r="BX130" s="140"/>
      <c r="BY130" s="140"/>
      <c r="BZ130" s="140"/>
      <c r="CA130" s="140"/>
      <c r="CB130" s="140"/>
      <c r="CC130" s="140"/>
      <c r="CD130" s="140"/>
      <c r="CE130" s="140"/>
      <c r="CF130" s="140"/>
      <c r="CG130" s="140"/>
      <c r="CH130" s="140"/>
      <c r="CI130" s="140"/>
      <c r="CJ130" s="140"/>
      <c r="CK130" s="140"/>
      <c r="CL130" s="140"/>
      <c r="CM130" s="140"/>
      <c r="CN130" s="140"/>
      <c r="CO130" s="140"/>
      <c r="CP130" s="140"/>
      <c r="CQ130" s="140"/>
      <c r="CR130" s="140"/>
      <c r="CS130" s="140"/>
      <c r="CT130" s="140"/>
      <c r="CU130" s="140"/>
      <c r="CV130" s="140"/>
      <c r="CW130" s="140"/>
      <c r="CX130" s="140"/>
      <c r="CY130" s="140"/>
      <c r="CZ130" s="140"/>
      <c r="DA130" s="140"/>
      <c r="DB130" s="140"/>
      <c r="DC130" s="140"/>
      <c r="DD130" s="140"/>
      <c r="DE130" s="140"/>
      <c r="DF130" s="140"/>
      <c r="DG130" s="140"/>
      <c r="DH130" s="140"/>
      <c r="DI130" s="140"/>
      <c r="DJ130" s="140"/>
      <c r="DK130" s="140"/>
      <c r="DL130" s="140"/>
      <c r="DM130" s="140"/>
      <c r="DN130" s="140"/>
      <c r="DO130" s="140"/>
      <c r="DP130" s="140"/>
      <c r="DQ130" s="140"/>
      <c r="DR130" s="140"/>
      <c r="DS130" s="140"/>
      <c r="DT130" s="140"/>
      <c r="DU130" s="140"/>
      <c r="DV130" s="140"/>
      <c r="DW130" s="140"/>
      <c r="DX130" s="140"/>
      <c r="DY130" s="140"/>
      <c r="DZ130" s="140"/>
      <c r="EA130" s="140"/>
      <c r="EB130" s="140"/>
      <c r="EC130" s="140"/>
      <c r="ED130" s="140"/>
      <c r="EE130" s="140"/>
      <c r="EF130" s="140"/>
      <c r="EG130" s="140"/>
      <c r="EH130" s="140"/>
      <c r="EI130" s="140"/>
      <c r="EJ130" s="140"/>
      <c r="EK130" s="140"/>
      <c r="EL130" s="140"/>
      <c r="EM130" s="140"/>
      <c r="EN130" s="140"/>
      <c r="EO130" s="140"/>
      <c r="EP130" s="140"/>
      <c r="EQ130" s="140"/>
      <c r="ER130" s="140"/>
      <c r="ES130" s="140"/>
      <c r="ET130" s="140"/>
      <c r="EU130" s="140"/>
      <c r="EV130" s="140"/>
      <c r="EW130" s="140"/>
      <c r="EX130" s="140"/>
      <c r="EY130" s="140"/>
      <c r="EZ130" s="140"/>
      <c r="FA130" s="140"/>
      <c r="FB130" s="140"/>
      <c r="FC130" s="140"/>
      <c r="FD130" s="140"/>
      <c r="FE130" s="140"/>
      <c r="FF130" s="140"/>
      <c r="FG130" s="140"/>
      <c r="FH130" s="140"/>
      <c r="FI130" s="140"/>
      <c r="FJ130" s="140"/>
      <c r="FK130" s="140"/>
      <c r="FL130" s="140"/>
      <c r="FM130" s="140"/>
      <c r="FN130" s="140"/>
      <c r="FO130" s="140"/>
      <c r="FP130" s="140"/>
      <c r="FQ130" s="140"/>
      <c r="FR130" s="140"/>
      <c r="FS130" s="140"/>
      <c r="FT130" s="140"/>
      <c r="FU130" s="140"/>
      <c r="FV130" s="140"/>
      <c r="FW130" s="140"/>
      <c r="FX130" s="140"/>
      <c r="FY130" s="140"/>
      <c r="FZ130" s="140"/>
      <c r="GA130" s="140"/>
      <c r="GB130" s="140"/>
      <c r="GC130" s="140"/>
      <c r="GD130" s="140"/>
      <c r="GE130" s="140"/>
      <c r="GF130" s="140"/>
      <c r="GG130" s="140"/>
      <c r="GH130" s="140"/>
      <c r="GI130" s="140"/>
      <c r="GJ130" s="140"/>
      <c r="GK130" s="140"/>
      <c r="GL130" s="140"/>
      <c r="GM130" s="140"/>
      <c r="GN130" s="140"/>
      <c r="GO130" s="140"/>
      <c r="GP130" s="140"/>
      <c r="GQ130" s="140"/>
      <c r="GR130" s="140"/>
      <c r="GS130" s="140"/>
      <c r="GT130" s="140"/>
      <c r="GU130" s="140"/>
      <c r="GV130" s="140"/>
      <c r="GW130" s="140"/>
      <c r="GX130" s="140"/>
      <c r="GY130" s="140"/>
      <c r="GZ130" s="140"/>
      <c r="HA130" s="140"/>
      <c r="HB130" s="140"/>
      <c r="HC130" s="140"/>
      <c r="HD130" s="140"/>
      <c r="HE130" s="140"/>
      <c r="HF130" s="140"/>
    </row>
    <row r="131" spans="11:214" x14ac:dyDescent="0.25">
      <c r="K131" s="140"/>
      <c r="L131" s="140"/>
      <c r="M131" s="140"/>
      <c r="N131" s="140"/>
      <c r="O131" s="140"/>
      <c r="P131" s="140"/>
      <c r="Q131" s="140"/>
      <c r="R131" s="140"/>
      <c r="S131" s="140"/>
      <c r="T131" s="140"/>
      <c r="U131" s="140"/>
      <c r="V131" s="140"/>
      <c r="W131" s="140"/>
      <c r="X131" s="140"/>
      <c r="Y131" s="140"/>
      <c r="Z131" s="140"/>
      <c r="AA131" s="140"/>
      <c r="AB131" s="140"/>
      <c r="AC131" s="140"/>
      <c r="AD131" s="140"/>
      <c r="AE131" s="140"/>
      <c r="AF131" s="140"/>
      <c r="AG131" s="140"/>
      <c r="AH131" s="140"/>
      <c r="AI131" s="140"/>
      <c r="AJ131" s="140"/>
      <c r="AK131" s="140"/>
      <c r="AL131" s="140"/>
      <c r="AM131" s="140"/>
      <c r="AN131" s="140"/>
      <c r="AO131" s="140"/>
      <c r="AP131" s="140"/>
      <c r="AQ131" s="140"/>
      <c r="AR131" s="140"/>
      <c r="AS131" s="140"/>
      <c r="AT131" s="140"/>
      <c r="AU131" s="140"/>
      <c r="AV131" s="140"/>
      <c r="AW131" s="140"/>
      <c r="AX131" s="140"/>
      <c r="AY131" s="140"/>
      <c r="AZ131" s="140"/>
      <c r="BA131" s="140"/>
      <c r="BB131" s="140"/>
      <c r="BC131" s="140"/>
      <c r="BD131" s="140"/>
      <c r="BE131" s="140"/>
      <c r="BF131" s="140"/>
      <c r="BG131" s="140"/>
      <c r="BH131" s="140"/>
      <c r="BI131" s="140"/>
      <c r="BJ131" s="140"/>
      <c r="BK131" s="140"/>
      <c r="BL131" s="140"/>
      <c r="BM131" s="140"/>
      <c r="BN131" s="140"/>
      <c r="BO131" s="140"/>
      <c r="BP131" s="140"/>
      <c r="BQ131" s="140"/>
      <c r="BR131" s="140"/>
      <c r="BS131" s="140"/>
      <c r="BT131" s="140"/>
      <c r="BU131" s="140"/>
      <c r="BV131" s="140"/>
      <c r="BW131" s="140"/>
      <c r="BX131" s="140"/>
      <c r="BY131" s="140"/>
      <c r="BZ131" s="140"/>
      <c r="CA131" s="140"/>
      <c r="CB131" s="140"/>
      <c r="CC131" s="140"/>
      <c r="CD131" s="140"/>
      <c r="CE131" s="140"/>
      <c r="CF131" s="140"/>
      <c r="CG131" s="140"/>
      <c r="CH131" s="140"/>
      <c r="CI131" s="140"/>
      <c r="CJ131" s="140"/>
      <c r="CK131" s="140"/>
      <c r="CL131" s="140"/>
      <c r="CM131" s="140"/>
      <c r="CN131" s="140"/>
      <c r="CO131" s="140"/>
      <c r="CP131" s="140"/>
      <c r="CQ131" s="140"/>
      <c r="CR131" s="140"/>
      <c r="CS131" s="140"/>
      <c r="CT131" s="140"/>
      <c r="CU131" s="140"/>
      <c r="CV131" s="140"/>
      <c r="CW131" s="140"/>
      <c r="CX131" s="140"/>
      <c r="CY131" s="140"/>
      <c r="CZ131" s="140"/>
      <c r="DA131" s="140"/>
      <c r="DB131" s="140"/>
      <c r="DC131" s="140"/>
      <c r="DD131" s="140"/>
      <c r="DE131" s="140"/>
      <c r="DF131" s="140"/>
      <c r="DG131" s="140"/>
      <c r="DH131" s="140"/>
      <c r="DI131" s="140"/>
      <c r="DJ131" s="140"/>
      <c r="DK131" s="140"/>
      <c r="DL131" s="140"/>
      <c r="DM131" s="140"/>
      <c r="DN131" s="140"/>
      <c r="DO131" s="140"/>
      <c r="DP131" s="140"/>
      <c r="DQ131" s="140"/>
      <c r="DR131" s="140"/>
      <c r="DS131" s="140"/>
      <c r="DT131" s="140"/>
      <c r="DU131" s="140"/>
      <c r="DV131" s="140"/>
      <c r="DW131" s="140"/>
      <c r="DX131" s="140"/>
      <c r="DY131" s="140"/>
      <c r="DZ131" s="140"/>
      <c r="EA131" s="140"/>
      <c r="EB131" s="140"/>
      <c r="EC131" s="140"/>
      <c r="ED131" s="140"/>
      <c r="EE131" s="140"/>
      <c r="EF131" s="140"/>
      <c r="EG131" s="140"/>
      <c r="EH131" s="140"/>
      <c r="EI131" s="140"/>
      <c r="EJ131" s="140"/>
      <c r="EK131" s="140"/>
      <c r="EL131" s="140"/>
      <c r="EM131" s="140"/>
      <c r="EN131" s="140"/>
      <c r="EO131" s="140"/>
      <c r="EP131" s="140"/>
      <c r="EQ131" s="140"/>
      <c r="ER131" s="140"/>
      <c r="ES131" s="140"/>
      <c r="ET131" s="140"/>
      <c r="EU131" s="140"/>
      <c r="EV131" s="140"/>
      <c r="EW131" s="140"/>
      <c r="EX131" s="140"/>
      <c r="EY131" s="140"/>
      <c r="EZ131" s="140"/>
      <c r="FA131" s="140"/>
      <c r="FB131" s="140"/>
      <c r="FC131" s="140"/>
      <c r="FD131" s="140"/>
      <c r="FE131" s="140"/>
      <c r="FF131" s="140"/>
      <c r="FG131" s="140"/>
      <c r="FH131" s="140"/>
      <c r="FI131" s="140"/>
      <c r="FJ131" s="140"/>
      <c r="FK131" s="140"/>
      <c r="FL131" s="140"/>
      <c r="FM131" s="140"/>
      <c r="FN131" s="140"/>
      <c r="FO131" s="140"/>
      <c r="FP131" s="140"/>
      <c r="FQ131" s="140"/>
      <c r="FR131" s="140"/>
      <c r="FS131" s="140"/>
      <c r="FT131" s="140"/>
      <c r="FU131" s="140"/>
      <c r="FV131" s="140"/>
      <c r="FW131" s="140"/>
      <c r="FX131" s="140"/>
      <c r="FY131" s="140"/>
      <c r="FZ131" s="140"/>
      <c r="GA131" s="140"/>
      <c r="GB131" s="140"/>
      <c r="GC131" s="140"/>
      <c r="GD131" s="140"/>
      <c r="GE131" s="140"/>
      <c r="GF131" s="140"/>
      <c r="GG131" s="140"/>
      <c r="GH131" s="140"/>
      <c r="GI131" s="140"/>
      <c r="GJ131" s="140"/>
      <c r="GK131" s="140"/>
      <c r="GL131" s="140"/>
      <c r="GM131" s="140"/>
      <c r="GN131" s="140"/>
      <c r="GO131" s="140"/>
      <c r="GP131" s="140"/>
      <c r="GQ131" s="140"/>
      <c r="GR131" s="140"/>
      <c r="GS131" s="140"/>
      <c r="GT131" s="140"/>
      <c r="GU131" s="140"/>
      <c r="GV131" s="140"/>
      <c r="GW131" s="140"/>
      <c r="GX131" s="140"/>
      <c r="GY131" s="140"/>
      <c r="GZ131" s="140"/>
      <c r="HA131" s="140"/>
      <c r="HB131" s="140"/>
      <c r="HC131" s="140"/>
      <c r="HD131" s="140"/>
      <c r="HE131" s="140"/>
      <c r="HF131" s="140"/>
    </row>
    <row r="132" spans="11:214" x14ac:dyDescent="0.25">
      <c r="K132" s="140"/>
      <c r="L132" s="140"/>
      <c r="M132" s="140"/>
      <c r="N132" s="140"/>
      <c r="O132" s="140"/>
      <c r="P132" s="140"/>
      <c r="Q132" s="140"/>
      <c r="R132" s="140"/>
      <c r="S132" s="140"/>
      <c r="T132" s="140"/>
      <c r="U132" s="140"/>
      <c r="V132" s="140"/>
      <c r="W132" s="140"/>
      <c r="X132" s="140"/>
      <c r="Y132" s="140"/>
      <c r="Z132" s="140"/>
      <c r="AA132" s="140"/>
      <c r="AB132" s="140"/>
      <c r="AC132" s="140"/>
      <c r="AD132" s="140"/>
      <c r="AE132" s="140"/>
      <c r="AF132" s="140"/>
      <c r="AG132" s="140"/>
      <c r="AH132" s="140"/>
      <c r="AI132" s="140"/>
      <c r="AJ132" s="140"/>
      <c r="AK132" s="140"/>
      <c r="AL132" s="140"/>
      <c r="AM132" s="140"/>
      <c r="AN132" s="140"/>
      <c r="AO132" s="140"/>
      <c r="AP132" s="140"/>
      <c r="AQ132" s="140"/>
      <c r="AR132" s="140"/>
      <c r="AS132" s="140"/>
      <c r="AT132" s="140"/>
      <c r="AU132" s="140"/>
      <c r="AV132" s="140"/>
      <c r="AW132" s="140"/>
      <c r="AX132" s="140"/>
      <c r="AY132" s="140"/>
      <c r="AZ132" s="140"/>
      <c r="BA132" s="140"/>
      <c r="BB132" s="140"/>
      <c r="BC132" s="140"/>
      <c r="BD132" s="140"/>
      <c r="BE132" s="140"/>
      <c r="BF132" s="140"/>
      <c r="BG132" s="140"/>
      <c r="BH132" s="140"/>
      <c r="BI132" s="140"/>
      <c r="BJ132" s="140"/>
      <c r="BK132" s="140"/>
      <c r="BL132" s="140"/>
      <c r="BM132" s="140"/>
      <c r="BN132" s="140"/>
      <c r="BO132" s="140"/>
      <c r="BP132" s="140"/>
      <c r="BQ132" s="140"/>
      <c r="BR132" s="140"/>
      <c r="BS132" s="140"/>
      <c r="BT132" s="140"/>
      <c r="BU132" s="140"/>
      <c r="BV132" s="140"/>
      <c r="BW132" s="140"/>
      <c r="BX132" s="140"/>
      <c r="BY132" s="140"/>
      <c r="BZ132" s="140"/>
      <c r="CA132" s="140"/>
      <c r="CB132" s="140"/>
      <c r="CC132" s="140"/>
      <c r="CD132" s="140"/>
      <c r="CE132" s="140"/>
      <c r="CF132" s="140"/>
      <c r="CG132" s="140"/>
      <c r="CH132" s="140"/>
      <c r="CI132" s="140"/>
      <c r="CJ132" s="140"/>
      <c r="CK132" s="140"/>
      <c r="CL132" s="140"/>
      <c r="CM132" s="140"/>
      <c r="CN132" s="140"/>
      <c r="CO132" s="140"/>
      <c r="CP132" s="140"/>
      <c r="CQ132" s="140"/>
      <c r="CR132" s="140"/>
      <c r="CS132" s="140"/>
      <c r="CT132" s="140"/>
      <c r="CU132" s="140"/>
      <c r="CV132" s="140"/>
      <c r="CW132" s="140"/>
      <c r="CX132" s="140"/>
      <c r="CY132" s="140"/>
      <c r="CZ132" s="140"/>
      <c r="DA132" s="140"/>
      <c r="DB132" s="140"/>
      <c r="DC132" s="140"/>
      <c r="DD132" s="140"/>
      <c r="DE132" s="140"/>
      <c r="DF132" s="140"/>
      <c r="DG132" s="140"/>
      <c r="DH132" s="140"/>
      <c r="DI132" s="140"/>
      <c r="DJ132" s="140"/>
      <c r="DK132" s="140"/>
      <c r="DL132" s="140"/>
      <c r="DM132" s="140"/>
      <c r="DN132" s="140"/>
      <c r="DO132" s="140"/>
      <c r="DP132" s="140"/>
      <c r="DQ132" s="140"/>
      <c r="DR132" s="140"/>
      <c r="DS132" s="140"/>
      <c r="DT132" s="140"/>
      <c r="DU132" s="140"/>
      <c r="DV132" s="140"/>
      <c r="DW132" s="140"/>
      <c r="DX132" s="140"/>
      <c r="DY132" s="140"/>
      <c r="DZ132" s="140"/>
      <c r="EA132" s="140"/>
      <c r="EB132" s="140"/>
      <c r="EC132" s="140"/>
      <c r="ED132" s="140"/>
      <c r="EE132" s="140"/>
      <c r="EF132" s="140"/>
      <c r="EG132" s="140"/>
      <c r="EH132" s="140"/>
      <c r="EI132" s="140"/>
      <c r="EJ132" s="140"/>
      <c r="EK132" s="140"/>
      <c r="EL132" s="140"/>
      <c r="EM132" s="140"/>
      <c r="EN132" s="140"/>
      <c r="EO132" s="140"/>
      <c r="EP132" s="140"/>
      <c r="EQ132" s="140"/>
      <c r="ER132" s="140"/>
      <c r="ES132" s="140"/>
      <c r="ET132" s="140"/>
      <c r="EU132" s="140"/>
      <c r="EV132" s="140"/>
      <c r="EW132" s="140"/>
      <c r="EX132" s="140"/>
      <c r="EY132" s="140"/>
      <c r="EZ132" s="140"/>
      <c r="FA132" s="140"/>
      <c r="FB132" s="140"/>
      <c r="FC132" s="140"/>
      <c r="FD132" s="140"/>
      <c r="FE132" s="140"/>
      <c r="FF132" s="140"/>
      <c r="FG132" s="140"/>
      <c r="FH132" s="140"/>
      <c r="FI132" s="140"/>
      <c r="FJ132" s="140"/>
      <c r="FK132" s="140"/>
      <c r="FL132" s="140"/>
      <c r="FM132" s="140"/>
      <c r="FN132" s="140"/>
      <c r="FO132" s="140"/>
      <c r="FP132" s="140"/>
      <c r="FQ132" s="140"/>
      <c r="FR132" s="140"/>
      <c r="FS132" s="140"/>
      <c r="FT132" s="140"/>
      <c r="FU132" s="140"/>
      <c r="FV132" s="140"/>
      <c r="FW132" s="140"/>
      <c r="FX132" s="140"/>
      <c r="FY132" s="140"/>
      <c r="FZ132" s="140"/>
      <c r="GA132" s="140"/>
      <c r="GB132" s="140"/>
      <c r="GC132" s="140"/>
      <c r="GD132" s="140"/>
      <c r="GE132" s="140"/>
      <c r="GF132" s="140"/>
      <c r="GG132" s="140"/>
      <c r="GH132" s="140"/>
      <c r="GI132" s="140"/>
      <c r="GJ132" s="140"/>
      <c r="GK132" s="140"/>
      <c r="GL132" s="140"/>
      <c r="GM132" s="140"/>
      <c r="GN132" s="140"/>
      <c r="GO132" s="140"/>
      <c r="GP132" s="140"/>
      <c r="GQ132" s="140"/>
      <c r="GR132" s="140"/>
      <c r="GS132" s="140"/>
      <c r="GT132" s="140"/>
      <c r="GU132" s="140"/>
      <c r="GV132" s="140"/>
      <c r="GW132" s="140"/>
      <c r="GX132" s="140"/>
      <c r="GY132" s="140"/>
      <c r="GZ132" s="140"/>
      <c r="HA132" s="140"/>
      <c r="HB132" s="140"/>
      <c r="HC132" s="140"/>
      <c r="HD132" s="140"/>
      <c r="HE132" s="140"/>
      <c r="HF132" s="140"/>
    </row>
    <row r="133" spans="11:214" x14ac:dyDescent="0.25">
      <c r="K133" s="140"/>
      <c r="L133" s="140"/>
      <c r="M133" s="140"/>
      <c r="N133" s="140"/>
      <c r="O133" s="140"/>
      <c r="P133" s="140"/>
      <c r="Q133" s="140"/>
      <c r="R133" s="140"/>
      <c r="S133" s="140"/>
      <c r="T133" s="140"/>
      <c r="U133" s="140"/>
      <c r="V133" s="140"/>
      <c r="W133" s="140"/>
      <c r="X133" s="140"/>
      <c r="Y133" s="140"/>
      <c r="Z133" s="140"/>
      <c r="AA133" s="140"/>
      <c r="AB133" s="140"/>
      <c r="AC133" s="140"/>
      <c r="AD133" s="140"/>
      <c r="AE133" s="140"/>
      <c r="AF133" s="140"/>
      <c r="AG133" s="140"/>
      <c r="AH133" s="140"/>
      <c r="AI133" s="140"/>
      <c r="AJ133" s="140"/>
      <c r="AK133" s="140"/>
      <c r="AL133" s="140"/>
      <c r="AM133" s="140"/>
      <c r="AN133" s="140"/>
      <c r="AO133" s="140"/>
      <c r="AP133" s="140"/>
      <c r="AQ133" s="140"/>
      <c r="AR133" s="140"/>
      <c r="AS133" s="140"/>
      <c r="AT133" s="140"/>
      <c r="AU133" s="140"/>
      <c r="AV133" s="140"/>
      <c r="AW133" s="140"/>
      <c r="AX133" s="140"/>
      <c r="AY133" s="140"/>
      <c r="AZ133" s="140"/>
      <c r="BA133" s="140"/>
      <c r="BB133" s="140"/>
      <c r="BC133" s="140"/>
      <c r="BD133" s="140"/>
      <c r="BE133" s="140"/>
      <c r="BF133" s="140"/>
      <c r="BG133" s="140"/>
      <c r="BH133" s="140"/>
      <c r="BI133" s="140"/>
      <c r="BJ133" s="140"/>
      <c r="BK133" s="140"/>
      <c r="BL133" s="140"/>
      <c r="BM133" s="140"/>
      <c r="BN133" s="140"/>
      <c r="BO133" s="140"/>
      <c r="BP133" s="140"/>
      <c r="BQ133" s="140"/>
      <c r="BR133" s="140"/>
      <c r="BS133" s="140"/>
      <c r="BT133" s="140"/>
      <c r="BU133" s="140"/>
      <c r="BV133" s="140"/>
      <c r="BW133" s="140"/>
      <c r="BX133" s="140"/>
      <c r="BY133" s="140"/>
      <c r="BZ133" s="140"/>
      <c r="CA133" s="140"/>
      <c r="CB133" s="140"/>
      <c r="CC133" s="140"/>
      <c r="CD133" s="140"/>
      <c r="CE133" s="140"/>
      <c r="CF133" s="140"/>
      <c r="CG133" s="140"/>
      <c r="CH133" s="140"/>
      <c r="CI133" s="140"/>
      <c r="CJ133" s="140"/>
      <c r="CK133" s="140"/>
      <c r="CL133" s="140"/>
      <c r="CM133" s="140"/>
      <c r="CN133" s="140"/>
      <c r="CO133" s="140"/>
      <c r="CP133" s="140"/>
      <c r="CQ133" s="140"/>
      <c r="CR133" s="140"/>
      <c r="CS133" s="140"/>
      <c r="CT133" s="140"/>
      <c r="CU133" s="140"/>
      <c r="CV133" s="140"/>
      <c r="CW133" s="140"/>
      <c r="CX133" s="140"/>
      <c r="CY133" s="140"/>
      <c r="CZ133" s="140"/>
      <c r="DA133" s="140"/>
      <c r="DB133" s="140"/>
      <c r="DC133" s="140"/>
      <c r="DD133" s="140"/>
      <c r="DE133" s="140"/>
      <c r="DF133" s="140"/>
      <c r="DG133" s="140"/>
      <c r="DH133" s="140"/>
      <c r="DI133" s="140"/>
      <c r="DJ133" s="140"/>
      <c r="DK133" s="140"/>
      <c r="DL133" s="140"/>
      <c r="DM133" s="140"/>
      <c r="DN133" s="140"/>
      <c r="DO133" s="140"/>
      <c r="DP133" s="140"/>
      <c r="DQ133" s="140"/>
      <c r="DR133" s="140"/>
      <c r="DS133" s="140"/>
      <c r="DT133" s="140"/>
      <c r="DU133" s="140"/>
      <c r="DV133" s="140"/>
      <c r="DW133" s="140"/>
      <c r="DX133" s="140"/>
      <c r="DY133" s="140"/>
      <c r="DZ133" s="140"/>
      <c r="EA133" s="140"/>
      <c r="EB133" s="140"/>
      <c r="EC133" s="140"/>
      <c r="ED133" s="140"/>
      <c r="EE133" s="140"/>
      <c r="EF133" s="140"/>
      <c r="EG133" s="140"/>
      <c r="EH133" s="140"/>
      <c r="EI133" s="140"/>
      <c r="EJ133" s="140"/>
      <c r="EK133" s="140"/>
      <c r="EL133" s="140"/>
      <c r="EM133" s="140"/>
      <c r="EN133" s="140"/>
      <c r="EO133" s="140"/>
      <c r="EP133" s="140"/>
      <c r="EQ133" s="140"/>
      <c r="ER133" s="140"/>
      <c r="ES133" s="140"/>
      <c r="ET133" s="140"/>
      <c r="EU133" s="140"/>
      <c r="EV133" s="140"/>
      <c r="EW133" s="140"/>
      <c r="EX133" s="140"/>
      <c r="EY133" s="140"/>
      <c r="EZ133" s="140"/>
      <c r="FA133" s="140"/>
      <c r="FB133" s="140"/>
      <c r="FC133" s="140"/>
      <c r="FD133" s="140"/>
      <c r="FE133" s="140"/>
      <c r="FF133" s="140"/>
      <c r="FG133" s="140"/>
      <c r="FH133" s="140"/>
      <c r="FI133" s="140"/>
      <c r="FJ133" s="140"/>
      <c r="FK133" s="140"/>
      <c r="FL133" s="140"/>
      <c r="FM133" s="140"/>
      <c r="FN133" s="140"/>
      <c r="FO133" s="140"/>
      <c r="FP133" s="140"/>
      <c r="FQ133" s="140"/>
      <c r="FR133" s="140"/>
      <c r="FS133" s="140"/>
      <c r="FT133" s="140"/>
      <c r="FU133" s="140"/>
      <c r="FV133" s="140"/>
      <c r="FW133" s="140"/>
      <c r="FX133" s="140"/>
      <c r="FY133" s="140"/>
      <c r="FZ133" s="140"/>
      <c r="GA133" s="140"/>
      <c r="GB133" s="140"/>
      <c r="GC133" s="140"/>
      <c r="GD133" s="140"/>
      <c r="GE133" s="140"/>
      <c r="GF133" s="140"/>
      <c r="GG133" s="140"/>
      <c r="GH133" s="140"/>
      <c r="GI133" s="140"/>
      <c r="GJ133" s="140"/>
      <c r="GK133" s="140"/>
      <c r="GL133" s="140"/>
      <c r="GM133" s="140"/>
      <c r="GN133" s="140"/>
      <c r="GO133" s="140"/>
      <c r="GP133" s="140"/>
      <c r="GQ133" s="140"/>
      <c r="GR133" s="140"/>
      <c r="GS133" s="140"/>
      <c r="GT133" s="140"/>
      <c r="GU133" s="140"/>
      <c r="GV133" s="140"/>
      <c r="GW133" s="140"/>
      <c r="GX133" s="140"/>
      <c r="GY133" s="140"/>
      <c r="GZ133" s="140"/>
      <c r="HA133" s="140"/>
      <c r="HB133" s="140"/>
      <c r="HC133" s="140"/>
      <c r="HD133" s="140"/>
      <c r="HE133" s="140"/>
      <c r="HF133" s="140"/>
    </row>
    <row r="134" spans="11:214" x14ac:dyDescent="0.25">
      <c r="K134" s="140"/>
      <c r="L134" s="140"/>
      <c r="M134" s="140"/>
      <c r="N134" s="140"/>
      <c r="O134" s="140"/>
      <c r="P134" s="140"/>
      <c r="Q134" s="140"/>
      <c r="R134" s="140"/>
      <c r="S134" s="140"/>
      <c r="T134" s="140"/>
      <c r="U134" s="140"/>
      <c r="V134" s="140"/>
      <c r="W134" s="140"/>
      <c r="X134" s="140"/>
      <c r="Y134" s="140"/>
      <c r="Z134" s="140"/>
      <c r="AA134" s="140"/>
      <c r="AB134" s="140"/>
      <c r="AC134" s="140"/>
      <c r="AD134" s="140"/>
      <c r="AE134" s="140"/>
      <c r="AF134" s="140"/>
      <c r="AG134" s="140"/>
      <c r="AH134" s="140"/>
      <c r="AI134" s="140"/>
      <c r="AJ134" s="140"/>
      <c r="AK134" s="140"/>
      <c r="AL134" s="140"/>
      <c r="AM134" s="140"/>
      <c r="AN134" s="140"/>
      <c r="AO134" s="140"/>
      <c r="AP134" s="140"/>
      <c r="AQ134" s="140"/>
      <c r="AR134" s="140"/>
      <c r="AS134" s="140"/>
      <c r="AT134" s="140"/>
      <c r="AU134" s="140"/>
      <c r="AV134" s="140"/>
      <c r="AW134" s="140"/>
      <c r="AX134" s="140"/>
      <c r="AY134" s="140"/>
      <c r="AZ134" s="140"/>
      <c r="BA134" s="140"/>
      <c r="BB134" s="140"/>
      <c r="BC134" s="140"/>
      <c r="BD134" s="140"/>
      <c r="BE134" s="140"/>
      <c r="BF134" s="140"/>
      <c r="BG134" s="140"/>
      <c r="BH134" s="140"/>
      <c r="BI134" s="140"/>
      <c r="BJ134" s="140"/>
      <c r="BK134" s="140"/>
      <c r="BL134" s="140"/>
      <c r="BM134" s="140"/>
      <c r="BN134" s="140"/>
      <c r="BO134" s="140"/>
      <c r="BP134" s="140"/>
      <c r="BQ134" s="140"/>
      <c r="BR134" s="140"/>
      <c r="BS134" s="140"/>
      <c r="BT134" s="140"/>
      <c r="BU134" s="140"/>
      <c r="BV134" s="140"/>
      <c r="BW134" s="140"/>
      <c r="BX134" s="140"/>
      <c r="BY134" s="140"/>
      <c r="BZ134" s="140"/>
      <c r="CA134" s="140"/>
      <c r="CB134" s="140"/>
      <c r="CC134" s="140"/>
      <c r="CD134" s="140"/>
      <c r="CE134" s="140"/>
      <c r="CF134" s="140"/>
      <c r="CG134" s="140"/>
      <c r="CH134" s="140"/>
      <c r="CI134" s="140"/>
      <c r="CJ134" s="140"/>
      <c r="CK134" s="140"/>
      <c r="CL134" s="140"/>
      <c r="CM134" s="140"/>
      <c r="CN134" s="140"/>
      <c r="CO134" s="140"/>
      <c r="CP134" s="140"/>
      <c r="CQ134" s="140"/>
      <c r="CR134" s="140"/>
      <c r="CS134" s="140"/>
      <c r="CT134" s="140"/>
      <c r="CU134" s="140"/>
      <c r="CV134" s="140"/>
      <c r="CW134" s="140"/>
      <c r="CX134" s="140"/>
      <c r="CY134" s="140"/>
      <c r="CZ134" s="140"/>
      <c r="DA134" s="140"/>
      <c r="DB134" s="140"/>
      <c r="DC134" s="140"/>
      <c r="DD134" s="140"/>
      <c r="DE134" s="140"/>
      <c r="DF134" s="140"/>
      <c r="DG134" s="140"/>
      <c r="DH134" s="140"/>
      <c r="DI134" s="140"/>
      <c r="DJ134" s="140"/>
      <c r="DK134" s="140"/>
      <c r="DL134" s="140"/>
      <c r="DM134" s="140"/>
      <c r="DN134" s="140"/>
      <c r="DO134" s="140"/>
      <c r="DP134" s="140"/>
      <c r="DQ134" s="140"/>
      <c r="DR134" s="140"/>
      <c r="DS134" s="140"/>
      <c r="DT134" s="140"/>
      <c r="DU134" s="140"/>
      <c r="DV134" s="140"/>
      <c r="DW134" s="140"/>
      <c r="DX134" s="140"/>
      <c r="DY134" s="140"/>
      <c r="DZ134" s="140"/>
      <c r="EA134" s="140"/>
      <c r="EB134" s="140"/>
      <c r="EC134" s="140"/>
      <c r="ED134" s="140"/>
      <c r="EE134" s="140"/>
      <c r="EF134" s="140"/>
      <c r="EG134" s="140"/>
      <c r="EH134" s="140"/>
      <c r="EI134" s="140"/>
      <c r="EJ134" s="140"/>
      <c r="EK134" s="140"/>
      <c r="EL134" s="140"/>
      <c r="EM134" s="140"/>
      <c r="EN134" s="140"/>
      <c r="EO134" s="140"/>
      <c r="EP134" s="140"/>
      <c r="EQ134" s="140"/>
      <c r="ER134" s="140"/>
      <c r="ES134" s="140"/>
      <c r="ET134" s="140"/>
      <c r="EU134" s="140"/>
      <c r="EV134" s="140"/>
      <c r="EW134" s="140"/>
      <c r="EX134" s="140"/>
      <c r="EY134" s="140"/>
      <c r="EZ134" s="140"/>
      <c r="FA134" s="140"/>
      <c r="FB134" s="140"/>
      <c r="FC134" s="140"/>
      <c r="FD134" s="140"/>
      <c r="FE134" s="140"/>
      <c r="FF134" s="140"/>
      <c r="FG134" s="140"/>
      <c r="FH134" s="140"/>
      <c r="FI134" s="140"/>
      <c r="FJ134" s="140"/>
      <c r="FK134" s="140"/>
      <c r="FL134" s="140"/>
      <c r="FM134" s="140"/>
      <c r="FN134" s="140"/>
      <c r="FO134" s="140"/>
      <c r="FP134" s="140"/>
      <c r="FQ134" s="140"/>
      <c r="FR134" s="140"/>
      <c r="FS134" s="140"/>
      <c r="FT134" s="140"/>
      <c r="FU134" s="140"/>
      <c r="FV134" s="140"/>
      <c r="FW134" s="140"/>
      <c r="FX134" s="140"/>
      <c r="FY134" s="140"/>
      <c r="FZ134" s="140"/>
      <c r="GA134" s="140"/>
      <c r="GB134" s="140"/>
      <c r="GC134" s="140"/>
      <c r="GD134" s="140"/>
      <c r="GE134" s="140"/>
      <c r="GF134" s="140"/>
      <c r="GG134" s="140"/>
      <c r="GH134" s="140"/>
      <c r="GI134" s="140"/>
      <c r="GJ134" s="140"/>
      <c r="GK134" s="140"/>
      <c r="GL134" s="140"/>
      <c r="GM134" s="140"/>
      <c r="GN134" s="140"/>
      <c r="GO134" s="140"/>
      <c r="GP134" s="140"/>
      <c r="GQ134" s="140"/>
      <c r="GR134" s="140"/>
      <c r="GS134" s="140"/>
      <c r="GT134" s="140"/>
      <c r="GU134" s="140"/>
      <c r="GV134" s="140"/>
      <c r="GW134" s="140"/>
      <c r="GX134" s="140"/>
      <c r="GY134" s="140"/>
      <c r="GZ134" s="140"/>
      <c r="HA134" s="140"/>
      <c r="HB134" s="140"/>
      <c r="HC134" s="140"/>
      <c r="HD134" s="140"/>
      <c r="HE134" s="140"/>
      <c r="HF134" s="140"/>
    </row>
    <row r="135" spans="11:214" x14ac:dyDescent="0.25">
      <c r="K135" s="140"/>
      <c r="L135" s="140"/>
      <c r="M135" s="140"/>
      <c r="N135" s="140"/>
      <c r="O135" s="140"/>
      <c r="P135" s="140"/>
      <c r="Q135" s="140"/>
      <c r="R135" s="140"/>
      <c r="S135" s="140"/>
      <c r="T135" s="140"/>
      <c r="U135" s="140"/>
      <c r="V135" s="140"/>
      <c r="W135" s="140"/>
      <c r="X135" s="140"/>
      <c r="Y135" s="140"/>
      <c r="Z135" s="140"/>
      <c r="AA135" s="140"/>
      <c r="AB135" s="140"/>
      <c r="AC135" s="140"/>
      <c r="AD135" s="140"/>
      <c r="AE135" s="140"/>
      <c r="AF135" s="140"/>
      <c r="AG135" s="140"/>
      <c r="AH135" s="140"/>
      <c r="AI135" s="140"/>
      <c r="AJ135" s="140"/>
      <c r="AK135" s="140"/>
      <c r="AL135" s="140"/>
      <c r="AM135" s="140"/>
      <c r="AN135" s="140"/>
      <c r="AO135" s="140"/>
      <c r="AP135" s="140"/>
      <c r="AQ135" s="140"/>
      <c r="AR135" s="140"/>
      <c r="AS135" s="140"/>
      <c r="AT135" s="140"/>
      <c r="AU135" s="140"/>
      <c r="AV135" s="140"/>
      <c r="AW135" s="140"/>
      <c r="AX135" s="140"/>
      <c r="AY135" s="140"/>
      <c r="AZ135" s="140"/>
      <c r="BA135" s="140"/>
      <c r="BB135" s="140"/>
      <c r="BC135" s="140"/>
      <c r="BD135" s="140"/>
      <c r="BE135" s="140"/>
      <c r="BF135" s="140"/>
      <c r="BG135" s="140"/>
      <c r="BH135" s="140"/>
      <c r="BI135" s="140"/>
      <c r="BJ135" s="140"/>
      <c r="BK135" s="140"/>
      <c r="BL135" s="140"/>
      <c r="BM135" s="140"/>
      <c r="BN135" s="140"/>
      <c r="BO135" s="140"/>
      <c r="BP135" s="140"/>
      <c r="BQ135" s="140"/>
      <c r="BR135" s="140"/>
      <c r="BS135" s="140"/>
      <c r="BT135" s="140"/>
      <c r="BU135" s="140"/>
      <c r="BV135" s="140"/>
      <c r="BW135" s="140"/>
      <c r="BX135" s="140"/>
      <c r="BY135" s="140"/>
      <c r="BZ135" s="140"/>
      <c r="CA135" s="140"/>
      <c r="CB135" s="140"/>
      <c r="CC135" s="140"/>
      <c r="CD135" s="140"/>
      <c r="CE135" s="140"/>
      <c r="CF135" s="140"/>
      <c r="CG135" s="140"/>
      <c r="CH135" s="140"/>
      <c r="CI135" s="140"/>
      <c r="CJ135" s="140"/>
      <c r="CK135" s="140"/>
      <c r="CL135" s="140"/>
      <c r="CM135" s="140"/>
      <c r="CN135" s="140"/>
      <c r="CO135" s="140"/>
      <c r="CP135" s="140"/>
      <c r="CQ135" s="140"/>
      <c r="CR135" s="140"/>
      <c r="CS135" s="140"/>
      <c r="CT135" s="140"/>
      <c r="CU135" s="140"/>
      <c r="CV135" s="140"/>
      <c r="CW135" s="140"/>
      <c r="CX135" s="140"/>
      <c r="CY135" s="140"/>
      <c r="CZ135" s="140"/>
      <c r="DA135" s="140"/>
      <c r="DB135" s="140"/>
      <c r="DC135" s="140"/>
      <c r="DD135" s="140"/>
      <c r="DE135" s="140"/>
      <c r="DF135" s="140"/>
      <c r="DG135" s="140"/>
      <c r="DH135" s="140"/>
      <c r="DI135" s="140"/>
      <c r="DJ135" s="140"/>
      <c r="DK135" s="140"/>
      <c r="DL135" s="140"/>
      <c r="DM135" s="140"/>
      <c r="DN135" s="140"/>
      <c r="DO135" s="140"/>
      <c r="DP135" s="140"/>
      <c r="DQ135" s="140"/>
      <c r="DR135" s="140"/>
      <c r="DS135" s="140"/>
      <c r="DT135" s="140"/>
      <c r="DU135" s="140"/>
      <c r="DV135" s="140"/>
      <c r="DW135" s="140"/>
      <c r="DX135" s="140"/>
      <c r="DY135" s="140"/>
      <c r="DZ135" s="140"/>
      <c r="EA135" s="140"/>
      <c r="EB135" s="140"/>
      <c r="EC135" s="140"/>
      <c r="ED135" s="140"/>
      <c r="EE135" s="140"/>
      <c r="EF135" s="140"/>
      <c r="EG135" s="140"/>
      <c r="EH135" s="140"/>
      <c r="EI135" s="140"/>
      <c r="EJ135" s="140"/>
      <c r="EK135" s="140"/>
      <c r="EL135" s="140"/>
      <c r="EM135" s="140"/>
      <c r="EN135" s="140"/>
      <c r="EO135" s="140"/>
      <c r="EP135" s="140"/>
      <c r="EQ135" s="140"/>
      <c r="ER135" s="140"/>
      <c r="ES135" s="140"/>
      <c r="ET135" s="140"/>
      <c r="EU135" s="140"/>
      <c r="EV135" s="140"/>
      <c r="EW135" s="140"/>
      <c r="EX135" s="140"/>
      <c r="EY135" s="140"/>
      <c r="EZ135" s="140"/>
      <c r="FA135" s="140"/>
      <c r="FB135" s="140"/>
      <c r="FC135" s="140"/>
      <c r="FD135" s="140"/>
      <c r="FE135" s="140"/>
      <c r="FF135" s="140"/>
      <c r="FG135" s="140"/>
      <c r="FH135" s="140"/>
      <c r="FI135" s="140"/>
      <c r="FJ135" s="140"/>
      <c r="FK135" s="140"/>
      <c r="FL135" s="140"/>
      <c r="FM135" s="140"/>
      <c r="FN135" s="140"/>
      <c r="FO135" s="140"/>
      <c r="FP135" s="140"/>
      <c r="FQ135" s="140"/>
      <c r="FR135" s="140"/>
      <c r="FS135" s="140"/>
      <c r="FT135" s="140"/>
      <c r="FU135" s="140"/>
      <c r="FV135" s="140"/>
      <c r="FW135" s="140"/>
      <c r="FX135" s="140"/>
      <c r="FY135" s="140"/>
      <c r="FZ135" s="140"/>
      <c r="GA135" s="140"/>
      <c r="GB135" s="140"/>
      <c r="GC135" s="140"/>
      <c r="GD135" s="140"/>
      <c r="GE135" s="140"/>
      <c r="GF135" s="140"/>
      <c r="GG135" s="140"/>
      <c r="GH135" s="140"/>
      <c r="GI135" s="140"/>
      <c r="GJ135" s="140"/>
      <c r="GK135" s="140"/>
      <c r="GL135" s="140"/>
      <c r="GM135" s="140"/>
      <c r="GN135" s="140"/>
      <c r="GO135" s="140"/>
      <c r="GP135" s="140"/>
      <c r="GQ135" s="140"/>
      <c r="GR135" s="140"/>
      <c r="GS135" s="140"/>
      <c r="GT135" s="140"/>
      <c r="GU135" s="140"/>
      <c r="GV135" s="140"/>
      <c r="GW135" s="140"/>
      <c r="GX135" s="140"/>
      <c r="GY135" s="140"/>
      <c r="GZ135" s="140"/>
      <c r="HA135" s="140"/>
      <c r="HB135" s="140"/>
      <c r="HC135" s="140"/>
      <c r="HD135" s="140"/>
      <c r="HE135" s="140"/>
      <c r="HF135" s="140"/>
    </row>
    <row r="136" spans="11:214" x14ac:dyDescent="0.25">
      <c r="K136" s="140"/>
      <c r="L136" s="140"/>
      <c r="M136" s="140"/>
      <c r="N136" s="140"/>
      <c r="O136" s="140"/>
      <c r="P136" s="140"/>
      <c r="Q136" s="140"/>
      <c r="R136" s="140"/>
      <c r="S136" s="140"/>
      <c r="T136" s="140"/>
      <c r="U136" s="140"/>
      <c r="V136" s="140"/>
      <c r="W136" s="140"/>
      <c r="X136" s="140"/>
      <c r="Y136" s="140"/>
      <c r="Z136" s="140"/>
      <c r="AA136" s="140"/>
      <c r="AB136" s="140"/>
      <c r="AC136" s="140"/>
      <c r="AD136" s="140"/>
      <c r="AE136" s="140"/>
      <c r="AF136" s="140"/>
      <c r="AG136" s="140"/>
      <c r="AH136" s="140"/>
      <c r="AI136" s="140"/>
      <c r="AJ136" s="140"/>
      <c r="AK136" s="140"/>
      <c r="AL136" s="140"/>
      <c r="AM136" s="140"/>
      <c r="AN136" s="140"/>
      <c r="AO136" s="140"/>
      <c r="AP136" s="140"/>
      <c r="AQ136" s="140"/>
      <c r="AR136" s="140"/>
      <c r="AS136" s="140"/>
      <c r="AT136" s="140"/>
      <c r="AU136" s="140"/>
      <c r="AV136" s="140"/>
      <c r="AW136" s="140"/>
      <c r="AX136" s="140"/>
      <c r="AY136" s="140"/>
      <c r="AZ136" s="140"/>
      <c r="BA136" s="140"/>
      <c r="BB136" s="140"/>
      <c r="BC136" s="140"/>
      <c r="BD136" s="140"/>
      <c r="BE136" s="140"/>
      <c r="BF136" s="140"/>
      <c r="BG136" s="140"/>
      <c r="BH136" s="140"/>
      <c r="BI136" s="140"/>
      <c r="BJ136" s="140"/>
      <c r="BK136" s="140"/>
      <c r="BL136" s="140"/>
      <c r="BM136" s="140"/>
      <c r="BN136" s="140"/>
      <c r="BO136" s="140"/>
      <c r="BP136" s="140"/>
      <c r="BQ136" s="140"/>
      <c r="BR136" s="140"/>
      <c r="BS136" s="140"/>
      <c r="BT136" s="140"/>
      <c r="BU136" s="140"/>
      <c r="BV136" s="140"/>
      <c r="BW136" s="140"/>
      <c r="BX136" s="140"/>
      <c r="BY136" s="140"/>
      <c r="BZ136" s="140"/>
      <c r="CA136" s="140"/>
      <c r="CB136" s="140"/>
      <c r="CC136" s="140"/>
      <c r="CD136" s="140"/>
      <c r="CE136" s="140"/>
      <c r="CF136" s="140"/>
      <c r="CG136" s="140"/>
      <c r="CH136" s="140"/>
      <c r="CI136" s="140"/>
      <c r="CJ136" s="140"/>
      <c r="CK136" s="140"/>
      <c r="CL136" s="140"/>
      <c r="CM136" s="140"/>
      <c r="CN136" s="140"/>
      <c r="CO136" s="140"/>
      <c r="CP136" s="140"/>
      <c r="CQ136" s="140"/>
      <c r="CR136" s="140"/>
      <c r="CS136" s="140"/>
      <c r="CT136" s="140"/>
      <c r="CU136" s="140"/>
      <c r="CV136" s="140"/>
      <c r="CW136" s="140"/>
      <c r="CX136" s="140"/>
      <c r="CY136" s="140"/>
      <c r="CZ136" s="140"/>
      <c r="DA136" s="140"/>
      <c r="DB136" s="140"/>
      <c r="DC136" s="140"/>
      <c r="DD136" s="140"/>
      <c r="DE136" s="140"/>
      <c r="DF136" s="140"/>
      <c r="DG136" s="140"/>
      <c r="DH136" s="140"/>
      <c r="DI136" s="140"/>
      <c r="DJ136" s="140"/>
      <c r="DK136" s="140"/>
      <c r="DL136" s="140"/>
      <c r="DM136" s="140"/>
      <c r="DN136" s="140"/>
      <c r="DO136" s="140"/>
      <c r="DP136" s="140"/>
      <c r="DQ136" s="140"/>
      <c r="DR136" s="140"/>
      <c r="DS136" s="140"/>
      <c r="DT136" s="140"/>
      <c r="DU136" s="140"/>
      <c r="DV136" s="140"/>
      <c r="DW136" s="140"/>
      <c r="DX136" s="140"/>
      <c r="DY136" s="140"/>
      <c r="DZ136" s="140"/>
      <c r="EA136" s="140"/>
      <c r="EB136" s="140"/>
      <c r="EC136" s="140"/>
      <c r="ED136" s="140"/>
      <c r="EE136" s="140"/>
      <c r="EF136" s="140"/>
      <c r="EG136" s="140"/>
      <c r="EH136" s="140"/>
      <c r="EI136" s="140"/>
      <c r="EJ136" s="140"/>
      <c r="EK136" s="140"/>
      <c r="EL136" s="140"/>
      <c r="EM136" s="140"/>
      <c r="EN136" s="140"/>
      <c r="EO136" s="140"/>
      <c r="EP136" s="140"/>
      <c r="EQ136" s="140"/>
      <c r="ER136" s="140"/>
      <c r="ES136" s="140"/>
      <c r="ET136" s="140"/>
      <c r="EU136" s="140"/>
      <c r="EV136" s="140"/>
      <c r="EW136" s="140"/>
      <c r="EX136" s="140"/>
      <c r="EY136" s="140"/>
      <c r="EZ136" s="140"/>
      <c r="FA136" s="140"/>
      <c r="FB136" s="140"/>
      <c r="FC136" s="140"/>
      <c r="FD136" s="140"/>
      <c r="FE136" s="140"/>
      <c r="FF136" s="140"/>
      <c r="FG136" s="140"/>
      <c r="FH136" s="140"/>
      <c r="FI136" s="140"/>
      <c r="FJ136" s="140"/>
      <c r="FK136" s="140"/>
      <c r="FL136" s="140"/>
      <c r="FM136" s="140"/>
      <c r="FN136" s="140"/>
      <c r="FO136" s="140"/>
      <c r="FP136" s="140"/>
      <c r="FQ136" s="140"/>
      <c r="FR136" s="140"/>
      <c r="FS136" s="140"/>
      <c r="FT136" s="140"/>
      <c r="FU136" s="140"/>
      <c r="FV136" s="140"/>
      <c r="FW136" s="140"/>
      <c r="FX136" s="140"/>
      <c r="FY136" s="140"/>
      <c r="FZ136" s="140"/>
      <c r="GA136" s="140"/>
      <c r="GB136" s="140"/>
      <c r="GC136" s="140"/>
      <c r="GD136" s="140"/>
      <c r="GE136" s="140"/>
      <c r="GF136" s="140"/>
      <c r="GG136" s="140"/>
      <c r="GH136" s="140"/>
      <c r="GI136" s="140"/>
      <c r="GJ136" s="140"/>
      <c r="GK136" s="140"/>
      <c r="GL136" s="140"/>
      <c r="GM136" s="140"/>
      <c r="GN136" s="140"/>
      <c r="GO136" s="140"/>
      <c r="GP136" s="140"/>
      <c r="GQ136" s="140"/>
      <c r="GR136" s="140"/>
      <c r="GS136" s="140"/>
      <c r="GT136" s="140"/>
      <c r="GU136" s="140"/>
      <c r="GV136" s="140"/>
      <c r="GW136" s="140"/>
      <c r="GX136" s="140"/>
      <c r="GY136" s="140"/>
      <c r="GZ136" s="140"/>
      <c r="HA136" s="140"/>
      <c r="HB136" s="140"/>
      <c r="HC136" s="140"/>
      <c r="HD136" s="140"/>
      <c r="HE136" s="140"/>
      <c r="HF136" s="140"/>
    </row>
    <row r="137" spans="11:214" x14ac:dyDescent="0.25">
      <c r="K137" s="140"/>
      <c r="L137" s="140"/>
      <c r="M137" s="140"/>
      <c r="N137" s="140"/>
      <c r="O137" s="140"/>
      <c r="P137" s="140"/>
      <c r="Q137" s="140"/>
      <c r="R137" s="140"/>
      <c r="S137" s="140"/>
      <c r="T137" s="140"/>
      <c r="U137" s="140"/>
      <c r="V137" s="140"/>
      <c r="W137" s="140"/>
      <c r="X137" s="140"/>
      <c r="Y137" s="140"/>
      <c r="Z137" s="140"/>
      <c r="AA137" s="140"/>
      <c r="AB137" s="140"/>
      <c r="AC137" s="140"/>
      <c r="AD137" s="140"/>
      <c r="AE137" s="140"/>
      <c r="AF137" s="140"/>
      <c r="AG137" s="140"/>
      <c r="AH137" s="140"/>
      <c r="AI137" s="140"/>
      <c r="AJ137" s="140"/>
      <c r="AK137" s="140"/>
      <c r="AL137" s="140"/>
      <c r="AM137" s="140"/>
      <c r="AN137" s="140"/>
      <c r="AO137" s="140"/>
      <c r="AP137" s="140"/>
      <c r="AQ137" s="140"/>
      <c r="AR137" s="140"/>
      <c r="AS137" s="140"/>
      <c r="AT137" s="140"/>
      <c r="AU137" s="140"/>
      <c r="AV137" s="140"/>
      <c r="AW137" s="140"/>
      <c r="AX137" s="140"/>
      <c r="AY137" s="140"/>
      <c r="AZ137" s="140"/>
      <c r="BA137" s="140"/>
      <c r="BB137" s="140"/>
      <c r="BC137" s="140"/>
      <c r="BD137" s="140"/>
      <c r="BE137" s="140"/>
      <c r="BF137" s="140"/>
      <c r="BG137" s="140"/>
      <c r="BH137" s="140"/>
      <c r="BI137" s="140"/>
      <c r="BJ137" s="140"/>
      <c r="BK137" s="140"/>
      <c r="BL137" s="140"/>
      <c r="BM137" s="140"/>
      <c r="BN137" s="140"/>
      <c r="BO137" s="140"/>
      <c r="BP137" s="140"/>
      <c r="BQ137" s="140"/>
      <c r="BR137" s="140"/>
      <c r="BS137" s="140"/>
      <c r="BT137" s="140"/>
      <c r="BU137" s="140"/>
      <c r="BV137" s="140"/>
      <c r="BW137" s="140"/>
      <c r="BX137" s="140"/>
      <c r="BY137" s="140"/>
      <c r="BZ137" s="140"/>
      <c r="CA137" s="140"/>
      <c r="CB137" s="140"/>
      <c r="CC137" s="140"/>
      <c r="CD137" s="140"/>
      <c r="CE137" s="140"/>
      <c r="CF137" s="140"/>
      <c r="CG137" s="140"/>
      <c r="CH137" s="140"/>
      <c r="CI137" s="140"/>
      <c r="CJ137" s="140"/>
      <c r="CK137" s="140"/>
      <c r="CL137" s="140"/>
      <c r="CM137" s="140"/>
      <c r="CN137" s="140"/>
      <c r="CO137" s="140"/>
      <c r="CP137" s="140"/>
      <c r="CQ137" s="140"/>
      <c r="CR137" s="140"/>
      <c r="CS137" s="140"/>
      <c r="CT137" s="140"/>
      <c r="CU137" s="140"/>
      <c r="CV137" s="140"/>
      <c r="CW137" s="140"/>
      <c r="CX137" s="140"/>
      <c r="CY137" s="140"/>
      <c r="CZ137" s="140"/>
      <c r="DA137" s="140"/>
      <c r="DB137" s="140"/>
      <c r="DC137" s="140"/>
      <c r="DD137" s="140"/>
      <c r="DE137" s="140"/>
      <c r="DF137" s="140"/>
      <c r="DG137" s="140"/>
      <c r="DH137" s="140"/>
      <c r="DI137" s="140"/>
      <c r="DJ137" s="140"/>
      <c r="DK137" s="140"/>
      <c r="DL137" s="140"/>
      <c r="DM137" s="140"/>
      <c r="DN137" s="140"/>
      <c r="DO137" s="140"/>
      <c r="DP137" s="140"/>
      <c r="DQ137" s="140"/>
      <c r="DR137" s="140"/>
      <c r="DS137" s="140"/>
      <c r="DT137" s="140"/>
      <c r="DU137" s="140"/>
      <c r="DV137" s="140"/>
      <c r="DW137" s="140"/>
      <c r="DX137" s="140"/>
      <c r="DY137" s="140"/>
      <c r="DZ137" s="140"/>
      <c r="EA137" s="140"/>
      <c r="EB137" s="140"/>
      <c r="EC137" s="140"/>
      <c r="ED137" s="140"/>
      <c r="EE137" s="140"/>
      <c r="EF137" s="140"/>
      <c r="EG137" s="140"/>
      <c r="EH137" s="140"/>
      <c r="EI137" s="140"/>
      <c r="EJ137" s="140"/>
      <c r="EK137" s="140"/>
      <c r="EL137" s="140"/>
      <c r="EM137" s="140"/>
      <c r="EN137" s="140"/>
      <c r="EO137" s="140"/>
      <c r="EP137" s="140"/>
      <c r="EQ137" s="140"/>
      <c r="ER137" s="140"/>
      <c r="ES137" s="140"/>
      <c r="ET137" s="140"/>
      <c r="EU137" s="140"/>
      <c r="EV137" s="140"/>
      <c r="EW137" s="140"/>
      <c r="EX137" s="140"/>
      <c r="EY137" s="140"/>
      <c r="EZ137" s="140"/>
      <c r="FA137" s="140"/>
      <c r="FB137" s="140"/>
      <c r="FC137" s="140"/>
      <c r="FD137" s="140"/>
      <c r="FE137" s="140"/>
      <c r="FF137" s="140"/>
      <c r="FG137" s="140"/>
      <c r="FH137" s="140"/>
      <c r="FI137" s="140"/>
      <c r="FJ137" s="140"/>
      <c r="FK137" s="140"/>
      <c r="FL137" s="140"/>
      <c r="FM137" s="140"/>
      <c r="FN137" s="140"/>
      <c r="FO137" s="140"/>
      <c r="FP137" s="140"/>
      <c r="FQ137" s="140"/>
      <c r="FR137" s="140"/>
      <c r="FS137" s="140"/>
      <c r="FT137" s="140"/>
      <c r="FU137" s="140"/>
      <c r="FV137" s="140"/>
      <c r="FW137" s="140"/>
      <c r="FX137" s="140"/>
      <c r="FY137" s="140"/>
      <c r="FZ137" s="140"/>
      <c r="GA137" s="140"/>
      <c r="GB137" s="140"/>
      <c r="GC137" s="140"/>
      <c r="GD137" s="140"/>
      <c r="GE137" s="140"/>
      <c r="GF137" s="140"/>
      <c r="GG137" s="140"/>
      <c r="GH137" s="140"/>
      <c r="GI137" s="140"/>
      <c r="GJ137" s="140"/>
      <c r="GK137" s="140"/>
      <c r="GL137" s="140"/>
      <c r="GM137" s="140"/>
      <c r="GN137" s="140"/>
      <c r="GO137" s="140"/>
      <c r="GP137" s="140"/>
      <c r="GQ137" s="140"/>
      <c r="GR137" s="140"/>
      <c r="GS137" s="140"/>
      <c r="GT137" s="140"/>
      <c r="GU137" s="140"/>
      <c r="GV137" s="140"/>
      <c r="GW137" s="140"/>
      <c r="GX137" s="140"/>
      <c r="GY137" s="140"/>
      <c r="GZ137" s="140"/>
      <c r="HA137" s="140"/>
      <c r="HB137" s="140"/>
      <c r="HC137" s="140"/>
      <c r="HD137" s="140"/>
      <c r="HE137" s="140"/>
      <c r="HF137" s="140"/>
    </row>
    <row r="138" spans="11:214" x14ac:dyDescent="0.25">
      <c r="K138" s="140"/>
      <c r="L138" s="140"/>
      <c r="M138" s="140"/>
      <c r="N138" s="140"/>
      <c r="O138" s="140"/>
      <c r="P138" s="140"/>
      <c r="Q138" s="140"/>
      <c r="R138" s="140"/>
      <c r="S138" s="140"/>
      <c r="T138" s="140"/>
      <c r="U138" s="140"/>
      <c r="V138" s="140"/>
      <c r="W138" s="140"/>
      <c r="X138" s="140"/>
      <c r="Y138" s="140"/>
      <c r="Z138" s="140"/>
      <c r="AA138" s="140"/>
      <c r="AB138" s="140"/>
      <c r="AC138" s="140"/>
      <c r="AD138" s="140"/>
      <c r="AE138" s="140"/>
      <c r="AF138" s="140"/>
      <c r="AG138" s="140"/>
      <c r="AH138" s="140"/>
      <c r="AI138" s="140"/>
      <c r="AJ138" s="140"/>
      <c r="AK138" s="140"/>
      <c r="AL138" s="140"/>
      <c r="AM138" s="140"/>
      <c r="AN138" s="140"/>
      <c r="AO138" s="140"/>
      <c r="AP138" s="140"/>
      <c r="AQ138" s="140"/>
      <c r="AR138" s="140"/>
      <c r="AS138" s="140"/>
      <c r="AT138" s="140"/>
      <c r="AU138" s="140"/>
      <c r="AV138" s="140"/>
      <c r="AW138" s="140"/>
      <c r="AX138" s="140"/>
      <c r="AY138" s="140"/>
      <c r="AZ138" s="140"/>
      <c r="BA138" s="140"/>
      <c r="BB138" s="140"/>
      <c r="BC138" s="140"/>
      <c r="BD138" s="140"/>
      <c r="BE138" s="140"/>
      <c r="BF138" s="140"/>
      <c r="BG138" s="140"/>
      <c r="BH138" s="140"/>
      <c r="BI138" s="140"/>
      <c r="BJ138" s="140"/>
      <c r="BK138" s="140"/>
      <c r="BL138" s="140"/>
      <c r="BM138" s="140"/>
      <c r="BN138" s="140"/>
      <c r="BO138" s="140"/>
      <c r="BP138" s="140"/>
      <c r="BQ138" s="140"/>
      <c r="BR138" s="140"/>
      <c r="BS138" s="140"/>
      <c r="BT138" s="140"/>
      <c r="BU138" s="140"/>
      <c r="BV138" s="140"/>
      <c r="BW138" s="140"/>
      <c r="BX138" s="140"/>
      <c r="BY138" s="140"/>
      <c r="BZ138" s="140"/>
      <c r="CA138" s="140"/>
      <c r="CB138" s="140"/>
      <c r="CC138" s="140"/>
      <c r="CD138" s="140"/>
      <c r="CE138" s="140"/>
      <c r="CF138" s="140"/>
      <c r="CG138" s="140"/>
      <c r="CH138" s="140"/>
      <c r="CI138" s="140"/>
      <c r="CJ138" s="140"/>
      <c r="CK138" s="140"/>
      <c r="CL138" s="140"/>
      <c r="CM138" s="140"/>
      <c r="CN138" s="140"/>
      <c r="CO138" s="140"/>
      <c r="CP138" s="140"/>
      <c r="CQ138" s="140"/>
      <c r="CR138" s="140"/>
      <c r="CS138" s="140"/>
      <c r="CT138" s="140"/>
      <c r="CU138" s="140"/>
      <c r="CV138" s="140"/>
      <c r="CW138" s="140"/>
      <c r="CX138" s="140"/>
      <c r="CY138" s="140"/>
      <c r="CZ138" s="140"/>
      <c r="DA138" s="140"/>
      <c r="DB138" s="140"/>
      <c r="DC138" s="140"/>
      <c r="DD138" s="140"/>
      <c r="DE138" s="140"/>
      <c r="DF138" s="140"/>
      <c r="DG138" s="140"/>
      <c r="DH138" s="140"/>
      <c r="DI138" s="140"/>
      <c r="DJ138" s="140"/>
      <c r="DK138" s="140"/>
      <c r="DL138" s="140"/>
      <c r="DM138" s="140"/>
      <c r="DN138" s="140"/>
      <c r="DO138" s="140"/>
      <c r="DP138" s="140"/>
      <c r="DQ138" s="140"/>
      <c r="DR138" s="140"/>
      <c r="DS138" s="140"/>
      <c r="DT138" s="140"/>
      <c r="DU138" s="140"/>
      <c r="DV138" s="140"/>
      <c r="DW138" s="140"/>
      <c r="DX138" s="140"/>
      <c r="DY138" s="140"/>
      <c r="DZ138" s="140"/>
      <c r="EA138" s="140"/>
      <c r="EB138" s="140"/>
      <c r="EC138" s="140"/>
      <c r="ED138" s="140"/>
      <c r="EE138" s="140"/>
      <c r="EF138" s="140"/>
      <c r="EG138" s="140"/>
      <c r="EH138" s="140"/>
      <c r="EI138" s="140"/>
      <c r="EJ138" s="140"/>
      <c r="EK138" s="140"/>
      <c r="EL138" s="140"/>
      <c r="EM138" s="140"/>
      <c r="EN138" s="140"/>
      <c r="EO138" s="140"/>
      <c r="EP138" s="140"/>
      <c r="EQ138" s="140"/>
      <c r="ER138" s="140"/>
      <c r="ES138" s="140"/>
      <c r="ET138" s="140"/>
      <c r="EU138" s="140"/>
      <c r="EV138" s="140"/>
      <c r="EW138" s="140"/>
      <c r="EX138" s="140"/>
      <c r="EY138" s="140"/>
      <c r="EZ138" s="140"/>
      <c r="FA138" s="140"/>
      <c r="FB138" s="140"/>
      <c r="FC138" s="140"/>
      <c r="FD138" s="140"/>
      <c r="FE138" s="140"/>
      <c r="FF138" s="140"/>
      <c r="FG138" s="140"/>
      <c r="FH138" s="140"/>
      <c r="FI138" s="140"/>
      <c r="FJ138" s="140"/>
      <c r="FK138" s="140"/>
      <c r="FL138" s="140"/>
      <c r="FM138" s="140"/>
      <c r="FN138" s="140"/>
      <c r="FO138" s="140"/>
      <c r="FP138" s="140"/>
      <c r="FQ138" s="140"/>
      <c r="FR138" s="140"/>
      <c r="FS138" s="140"/>
      <c r="FT138" s="140"/>
      <c r="FU138" s="140"/>
      <c r="FV138" s="140"/>
      <c r="FW138" s="140"/>
      <c r="FX138" s="140"/>
      <c r="FY138" s="140"/>
      <c r="FZ138" s="140"/>
      <c r="GA138" s="140"/>
      <c r="GB138" s="140"/>
      <c r="GC138" s="140"/>
      <c r="GD138" s="140"/>
      <c r="GE138" s="140"/>
      <c r="GF138" s="140"/>
      <c r="GG138" s="140"/>
      <c r="GH138" s="140"/>
      <c r="GI138" s="140"/>
      <c r="GJ138" s="140"/>
      <c r="GK138" s="140"/>
      <c r="GL138" s="140"/>
      <c r="GM138" s="140"/>
      <c r="GN138" s="140"/>
      <c r="GO138" s="140"/>
      <c r="GP138" s="140"/>
      <c r="GQ138" s="140"/>
      <c r="GR138" s="140"/>
      <c r="GS138" s="140"/>
      <c r="GT138" s="140"/>
      <c r="GU138" s="140"/>
      <c r="GV138" s="140"/>
      <c r="GW138" s="140"/>
      <c r="GX138" s="140"/>
      <c r="GY138" s="140"/>
      <c r="GZ138" s="140"/>
      <c r="HA138" s="140"/>
      <c r="HB138" s="140"/>
      <c r="HC138" s="140"/>
      <c r="HD138" s="140"/>
      <c r="HE138" s="140"/>
      <c r="HF138" s="140"/>
    </row>
    <row r="139" spans="11:214" x14ac:dyDescent="0.25">
      <c r="K139" s="140"/>
      <c r="L139" s="140"/>
      <c r="M139" s="140"/>
      <c r="N139" s="140"/>
      <c r="O139" s="140"/>
      <c r="P139" s="140"/>
      <c r="Q139" s="140"/>
      <c r="R139" s="140"/>
      <c r="S139" s="140"/>
      <c r="T139" s="140"/>
      <c r="U139" s="140"/>
      <c r="V139" s="140"/>
      <c r="W139" s="140"/>
      <c r="X139" s="140"/>
      <c r="Y139" s="140"/>
      <c r="Z139" s="140"/>
      <c r="AA139" s="140"/>
      <c r="AB139" s="140"/>
      <c r="AC139" s="140"/>
      <c r="AD139" s="140"/>
      <c r="AE139" s="140"/>
      <c r="AF139" s="140"/>
      <c r="AG139" s="140"/>
      <c r="AH139" s="140"/>
      <c r="AI139" s="140"/>
      <c r="AJ139" s="140"/>
      <c r="AK139" s="140"/>
      <c r="AL139" s="140"/>
      <c r="AM139" s="140"/>
      <c r="AN139" s="140"/>
      <c r="AO139" s="140"/>
      <c r="AP139" s="140"/>
      <c r="AQ139" s="140"/>
      <c r="AR139" s="140"/>
      <c r="AS139" s="140"/>
      <c r="AT139" s="140"/>
      <c r="AU139" s="140"/>
      <c r="AV139" s="140"/>
      <c r="AW139" s="140"/>
      <c r="AX139" s="140"/>
      <c r="AY139" s="140"/>
      <c r="AZ139" s="140"/>
      <c r="BA139" s="140"/>
      <c r="BB139" s="140"/>
      <c r="BC139" s="140"/>
      <c r="BD139" s="140"/>
      <c r="BE139" s="140"/>
      <c r="BF139" s="140"/>
      <c r="BG139" s="140"/>
      <c r="BH139" s="140"/>
      <c r="BI139" s="140"/>
      <c r="BJ139" s="140"/>
      <c r="BK139" s="140"/>
      <c r="BL139" s="140"/>
      <c r="BM139" s="140"/>
      <c r="BN139" s="140"/>
      <c r="BO139" s="140"/>
      <c r="BP139" s="140"/>
      <c r="BQ139" s="140"/>
      <c r="BR139" s="140"/>
      <c r="BS139" s="140"/>
      <c r="BT139" s="140"/>
      <c r="BU139" s="140"/>
      <c r="BV139" s="140"/>
      <c r="BW139" s="140"/>
      <c r="BX139" s="140"/>
      <c r="BY139" s="140"/>
      <c r="BZ139" s="140"/>
      <c r="CA139" s="140"/>
      <c r="CB139" s="140"/>
      <c r="CC139" s="140"/>
      <c r="CD139" s="140"/>
      <c r="CE139" s="140"/>
      <c r="CF139" s="140"/>
      <c r="CG139" s="140"/>
      <c r="CH139" s="140"/>
      <c r="CI139" s="140"/>
      <c r="CJ139" s="140"/>
      <c r="CK139" s="140"/>
      <c r="CL139" s="140"/>
      <c r="CM139" s="140"/>
      <c r="CN139" s="140"/>
      <c r="CO139" s="140"/>
      <c r="CP139" s="140"/>
      <c r="CQ139" s="140"/>
      <c r="CR139" s="140"/>
      <c r="CS139" s="140"/>
      <c r="CT139" s="140"/>
      <c r="CU139" s="140"/>
      <c r="CV139" s="140"/>
      <c r="CW139" s="140"/>
      <c r="CX139" s="140"/>
      <c r="CY139" s="140"/>
      <c r="CZ139" s="140"/>
      <c r="DA139" s="140"/>
      <c r="DB139" s="140"/>
      <c r="DC139" s="140"/>
      <c r="DD139" s="140"/>
      <c r="DE139" s="140"/>
      <c r="DF139" s="140"/>
      <c r="DG139" s="140"/>
      <c r="DH139" s="140"/>
      <c r="DI139" s="140"/>
      <c r="DJ139" s="140"/>
      <c r="DK139" s="140"/>
      <c r="DL139" s="140"/>
      <c r="DM139" s="140"/>
      <c r="DN139" s="140"/>
      <c r="DO139" s="140"/>
      <c r="DP139" s="140"/>
      <c r="DQ139" s="140"/>
      <c r="DR139" s="140"/>
      <c r="DS139" s="140"/>
      <c r="DT139" s="140"/>
      <c r="DU139" s="140"/>
      <c r="DV139" s="140"/>
      <c r="DW139" s="140"/>
      <c r="DX139" s="140"/>
      <c r="DY139" s="140"/>
      <c r="DZ139" s="140"/>
      <c r="EA139" s="140"/>
      <c r="EB139" s="140"/>
      <c r="EC139" s="140"/>
      <c r="ED139" s="140"/>
      <c r="EE139" s="140"/>
      <c r="EF139" s="140"/>
      <c r="EG139" s="140"/>
      <c r="EH139" s="140"/>
      <c r="EI139" s="140"/>
      <c r="EJ139" s="140"/>
      <c r="EK139" s="140"/>
      <c r="EL139" s="140"/>
      <c r="EM139" s="140"/>
      <c r="EN139" s="140"/>
      <c r="EO139" s="140"/>
      <c r="EP139" s="140"/>
      <c r="EQ139" s="140"/>
      <c r="ER139" s="140"/>
      <c r="ES139" s="140"/>
      <c r="ET139" s="140"/>
      <c r="EU139" s="140"/>
      <c r="EV139" s="140"/>
      <c r="EW139" s="140"/>
      <c r="EX139" s="140"/>
      <c r="EY139" s="140"/>
      <c r="EZ139" s="140"/>
      <c r="FA139" s="140"/>
      <c r="FB139" s="140"/>
      <c r="FC139" s="140"/>
      <c r="FD139" s="140"/>
      <c r="FE139" s="140"/>
      <c r="FF139" s="140"/>
      <c r="FG139" s="140"/>
      <c r="FH139" s="140"/>
      <c r="FI139" s="140"/>
      <c r="FJ139" s="140"/>
      <c r="FK139" s="140"/>
      <c r="FL139" s="140"/>
      <c r="FM139" s="140"/>
      <c r="FN139" s="140"/>
      <c r="FO139" s="140"/>
      <c r="FP139" s="140"/>
      <c r="FQ139" s="140"/>
      <c r="FR139" s="140"/>
      <c r="FS139" s="140"/>
      <c r="FT139" s="140"/>
      <c r="FU139" s="140"/>
      <c r="FV139" s="140"/>
      <c r="FW139" s="140"/>
      <c r="FX139" s="140"/>
      <c r="FY139" s="140"/>
      <c r="FZ139" s="140"/>
      <c r="GA139" s="140"/>
      <c r="GB139" s="140"/>
      <c r="GC139" s="140"/>
      <c r="GD139" s="140"/>
      <c r="GE139" s="140"/>
      <c r="GF139" s="140"/>
      <c r="GG139" s="140"/>
      <c r="GH139" s="140"/>
      <c r="GI139" s="140"/>
      <c r="GJ139" s="140"/>
      <c r="GK139" s="140"/>
      <c r="GL139" s="140"/>
      <c r="GM139" s="140"/>
      <c r="GN139" s="140"/>
      <c r="GO139" s="140"/>
      <c r="GP139" s="140"/>
      <c r="GQ139" s="140"/>
      <c r="GR139" s="140"/>
      <c r="GS139" s="140"/>
      <c r="GT139" s="140"/>
      <c r="GU139" s="140"/>
      <c r="GV139" s="140"/>
      <c r="GW139" s="140"/>
      <c r="GX139" s="140"/>
      <c r="GY139" s="140"/>
      <c r="GZ139" s="140"/>
      <c r="HA139" s="140"/>
      <c r="HB139" s="140"/>
      <c r="HC139" s="140"/>
      <c r="HD139" s="140"/>
      <c r="HE139" s="140"/>
      <c r="HF139" s="140"/>
    </row>
    <row r="140" spans="11:214" x14ac:dyDescent="0.25">
      <c r="K140" s="140"/>
      <c r="L140" s="140"/>
      <c r="M140" s="140"/>
      <c r="N140" s="140"/>
      <c r="O140" s="140"/>
      <c r="P140" s="140"/>
      <c r="Q140" s="140"/>
      <c r="R140" s="140"/>
      <c r="S140" s="140"/>
      <c r="T140" s="140"/>
      <c r="U140" s="140"/>
      <c r="V140" s="140"/>
      <c r="W140" s="140"/>
      <c r="X140" s="140"/>
      <c r="Y140" s="140"/>
      <c r="Z140" s="140"/>
      <c r="AA140" s="140"/>
      <c r="AB140" s="140"/>
      <c r="AC140" s="140"/>
      <c r="AD140" s="140"/>
      <c r="AE140" s="140"/>
      <c r="AF140" s="140"/>
      <c r="AG140" s="140"/>
      <c r="AH140" s="140"/>
      <c r="AI140" s="140"/>
      <c r="AJ140" s="140"/>
      <c r="AK140" s="140"/>
      <c r="AL140" s="140"/>
      <c r="AM140" s="140"/>
      <c r="AN140" s="140"/>
      <c r="AO140" s="140"/>
      <c r="AP140" s="140"/>
      <c r="AQ140" s="140"/>
      <c r="AR140" s="140"/>
      <c r="AS140" s="140"/>
      <c r="AT140" s="140"/>
      <c r="AU140" s="140"/>
      <c r="AV140" s="140"/>
      <c r="AW140" s="140"/>
      <c r="AX140" s="140"/>
      <c r="AY140" s="140"/>
      <c r="AZ140" s="140"/>
      <c r="BA140" s="140"/>
      <c r="BB140" s="140"/>
      <c r="BC140" s="140"/>
      <c r="BD140" s="140"/>
      <c r="BE140" s="140"/>
      <c r="BF140" s="140"/>
      <c r="BG140" s="140"/>
      <c r="BH140" s="140"/>
      <c r="BI140" s="140"/>
      <c r="BJ140" s="140"/>
      <c r="BK140" s="140"/>
      <c r="BL140" s="140"/>
      <c r="BM140" s="140"/>
      <c r="BN140" s="140"/>
      <c r="BO140" s="140"/>
      <c r="BP140" s="140"/>
      <c r="BQ140" s="140"/>
      <c r="BR140" s="140"/>
      <c r="BS140" s="140"/>
      <c r="BT140" s="140"/>
      <c r="BU140" s="140"/>
      <c r="BV140" s="140"/>
      <c r="BW140" s="140"/>
      <c r="BX140" s="140"/>
      <c r="BY140" s="140"/>
      <c r="BZ140" s="140"/>
      <c r="CA140" s="140"/>
      <c r="CB140" s="140"/>
      <c r="CC140" s="140"/>
      <c r="CD140" s="140"/>
      <c r="CE140" s="140"/>
      <c r="CF140" s="140"/>
      <c r="CG140" s="140"/>
      <c r="CH140" s="140"/>
      <c r="CI140" s="140"/>
      <c r="CJ140" s="140"/>
      <c r="CK140" s="140"/>
      <c r="CL140" s="140"/>
      <c r="CM140" s="140"/>
      <c r="CN140" s="140"/>
      <c r="CO140" s="140"/>
      <c r="CP140" s="140"/>
      <c r="CQ140" s="140"/>
      <c r="CR140" s="140"/>
      <c r="CS140" s="140"/>
      <c r="CT140" s="140"/>
      <c r="CU140" s="140"/>
      <c r="CV140" s="140"/>
      <c r="CW140" s="140"/>
      <c r="CX140" s="140"/>
      <c r="CY140" s="140"/>
      <c r="CZ140" s="140"/>
      <c r="DA140" s="140"/>
      <c r="DB140" s="140"/>
      <c r="DC140" s="140"/>
      <c r="DD140" s="140"/>
      <c r="DE140" s="140"/>
      <c r="DF140" s="140"/>
      <c r="DG140" s="140"/>
      <c r="DH140" s="140"/>
      <c r="DI140" s="140"/>
      <c r="DJ140" s="140"/>
      <c r="DK140" s="140"/>
      <c r="DL140" s="140"/>
      <c r="DM140" s="140"/>
      <c r="DN140" s="140"/>
      <c r="DO140" s="140"/>
      <c r="DP140" s="140"/>
      <c r="DQ140" s="140"/>
      <c r="DR140" s="140"/>
      <c r="DS140" s="140"/>
      <c r="DT140" s="140"/>
      <c r="DU140" s="140"/>
      <c r="DV140" s="140"/>
      <c r="DW140" s="140"/>
      <c r="DX140" s="140"/>
      <c r="DY140" s="140"/>
      <c r="DZ140" s="140"/>
      <c r="EA140" s="140"/>
      <c r="EB140" s="140"/>
      <c r="EC140" s="140"/>
      <c r="ED140" s="140"/>
      <c r="EE140" s="140"/>
      <c r="EF140" s="140"/>
      <c r="EG140" s="140"/>
      <c r="EH140" s="140"/>
      <c r="EI140" s="140"/>
      <c r="EJ140" s="140"/>
      <c r="EK140" s="140"/>
      <c r="EL140" s="140"/>
      <c r="EM140" s="140"/>
      <c r="EN140" s="140"/>
      <c r="EO140" s="140"/>
      <c r="EP140" s="140"/>
      <c r="EQ140" s="140"/>
      <c r="ER140" s="140"/>
      <c r="ES140" s="140"/>
      <c r="ET140" s="140"/>
      <c r="EU140" s="140"/>
      <c r="EV140" s="140"/>
      <c r="EW140" s="140"/>
      <c r="EX140" s="140"/>
      <c r="EY140" s="140"/>
      <c r="EZ140" s="140"/>
      <c r="FA140" s="140"/>
      <c r="FB140" s="140"/>
      <c r="FC140" s="140"/>
      <c r="FD140" s="140"/>
      <c r="FE140" s="140"/>
      <c r="FF140" s="140"/>
      <c r="FG140" s="140"/>
      <c r="FH140" s="140"/>
      <c r="FI140" s="140"/>
      <c r="FJ140" s="140"/>
      <c r="FK140" s="140"/>
      <c r="FL140" s="140"/>
      <c r="FM140" s="140"/>
      <c r="FN140" s="140"/>
      <c r="FO140" s="140"/>
      <c r="FP140" s="140"/>
      <c r="FQ140" s="140"/>
      <c r="FR140" s="140"/>
      <c r="FS140" s="140"/>
      <c r="FT140" s="140"/>
      <c r="FU140" s="140"/>
      <c r="FV140" s="140"/>
      <c r="FW140" s="140"/>
      <c r="FX140" s="140"/>
      <c r="FY140" s="140"/>
      <c r="FZ140" s="140"/>
      <c r="GA140" s="140"/>
      <c r="GB140" s="140"/>
      <c r="GC140" s="140"/>
      <c r="GD140" s="140"/>
      <c r="GE140" s="140"/>
      <c r="GF140" s="140"/>
      <c r="GG140" s="140"/>
      <c r="GH140" s="140"/>
      <c r="GI140" s="140"/>
      <c r="GJ140" s="140"/>
      <c r="GK140" s="140"/>
      <c r="GL140" s="140"/>
      <c r="GM140" s="140"/>
      <c r="GN140" s="140"/>
      <c r="GO140" s="140"/>
      <c r="GP140" s="140"/>
      <c r="GQ140" s="140"/>
      <c r="GR140" s="140"/>
      <c r="GS140" s="140"/>
      <c r="GT140" s="140"/>
      <c r="GU140" s="140"/>
      <c r="GV140" s="140"/>
      <c r="GW140" s="140"/>
      <c r="GX140" s="140"/>
      <c r="GY140" s="140"/>
      <c r="GZ140" s="140"/>
      <c r="HA140" s="140"/>
      <c r="HB140" s="140"/>
      <c r="HC140" s="140"/>
      <c r="HD140" s="140"/>
      <c r="HE140" s="140"/>
      <c r="HF140" s="140"/>
    </row>
    <row r="141" spans="11:214" x14ac:dyDescent="0.25">
      <c r="K141" s="140"/>
      <c r="L141" s="140"/>
      <c r="M141" s="140"/>
      <c r="N141" s="140"/>
      <c r="O141" s="140"/>
      <c r="P141" s="140"/>
      <c r="Q141" s="140"/>
      <c r="R141" s="140"/>
      <c r="S141" s="140"/>
      <c r="T141" s="140"/>
      <c r="U141" s="140"/>
      <c r="V141" s="140"/>
      <c r="W141" s="140"/>
      <c r="X141" s="140"/>
      <c r="Y141" s="140"/>
      <c r="Z141" s="140"/>
      <c r="AA141" s="140"/>
      <c r="AB141" s="140"/>
      <c r="AC141" s="140"/>
      <c r="AD141" s="140"/>
      <c r="AE141" s="140"/>
      <c r="AF141" s="140"/>
      <c r="AG141" s="140"/>
      <c r="AH141" s="140"/>
      <c r="AI141" s="140"/>
      <c r="AJ141" s="140"/>
      <c r="AK141" s="140"/>
      <c r="AL141" s="140"/>
      <c r="AM141" s="140"/>
      <c r="AN141" s="140"/>
      <c r="AO141" s="140"/>
      <c r="AP141" s="140"/>
      <c r="AQ141" s="140"/>
      <c r="AR141" s="140"/>
      <c r="AS141" s="140"/>
      <c r="AT141" s="140"/>
      <c r="AU141" s="140"/>
      <c r="AV141" s="140"/>
      <c r="AW141" s="140"/>
      <c r="AX141" s="140"/>
      <c r="AY141" s="140"/>
      <c r="AZ141" s="140"/>
      <c r="BA141" s="140"/>
      <c r="BB141" s="140"/>
      <c r="BC141" s="140"/>
      <c r="BD141" s="140"/>
      <c r="BE141" s="140"/>
      <c r="BF141" s="140"/>
      <c r="BG141" s="140"/>
      <c r="BH141" s="140"/>
      <c r="BI141" s="140"/>
      <c r="BJ141" s="140"/>
      <c r="BK141" s="140"/>
      <c r="BL141" s="140"/>
      <c r="BM141" s="140"/>
      <c r="BN141" s="140"/>
      <c r="BO141" s="140"/>
      <c r="BP141" s="140"/>
      <c r="BQ141" s="140"/>
      <c r="BR141" s="140"/>
      <c r="BS141" s="140"/>
      <c r="BT141" s="140"/>
      <c r="BU141" s="140"/>
      <c r="BV141" s="140"/>
      <c r="BW141" s="140"/>
      <c r="BX141" s="140"/>
      <c r="BY141" s="140"/>
      <c r="BZ141" s="140"/>
      <c r="CA141" s="140"/>
      <c r="CB141" s="140"/>
      <c r="CC141" s="140"/>
      <c r="CD141" s="140"/>
      <c r="CE141" s="140"/>
      <c r="CF141" s="140"/>
      <c r="CG141" s="140"/>
      <c r="CH141" s="140"/>
      <c r="CI141" s="140"/>
      <c r="CJ141" s="140"/>
      <c r="CK141" s="140"/>
      <c r="CL141" s="140"/>
      <c r="CM141" s="140"/>
      <c r="CN141" s="140"/>
      <c r="CO141" s="140"/>
      <c r="CP141" s="140"/>
      <c r="CQ141" s="140"/>
      <c r="CR141" s="140"/>
      <c r="CS141" s="140"/>
      <c r="CT141" s="140"/>
      <c r="CU141" s="140"/>
      <c r="CV141" s="140"/>
      <c r="CW141" s="140"/>
      <c r="CX141" s="140"/>
      <c r="CY141" s="140"/>
      <c r="CZ141" s="140"/>
      <c r="DA141" s="140"/>
      <c r="DB141" s="140"/>
      <c r="DC141" s="140"/>
      <c r="DD141" s="140"/>
      <c r="DE141" s="140"/>
      <c r="DF141" s="140"/>
      <c r="DG141" s="140"/>
      <c r="DH141" s="140"/>
      <c r="DI141" s="140"/>
      <c r="DJ141" s="140"/>
      <c r="DK141" s="140"/>
      <c r="DL141" s="140"/>
      <c r="DM141" s="140"/>
      <c r="DN141" s="140"/>
      <c r="DO141" s="140"/>
      <c r="DP141" s="140"/>
      <c r="DQ141" s="140"/>
      <c r="DR141" s="140"/>
      <c r="DS141" s="140"/>
      <c r="DT141" s="140"/>
      <c r="DU141" s="140"/>
      <c r="DV141" s="140"/>
      <c r="DW141" s="140"/>
      <c r="DX141" s="140"/>
      <c r="DY141" s="140"/>
      <c r="DZ141" s="140"/>
      <c r="EA141" s="140"/>
      <c r="EB141" s="140"/>
      <c r="EC141" s="140"/>
      <c r="ED141" s="140"/>
      <c r="EE141" s="140"/>
      <c r="EF141" s="140"/>
      <c r="EG141" s="140"/>
      <c r="EH141" s="140"/>
      <c r="EI141" s="140"/>
      <c r="EJ141" s="140"/>
      <c r="EK141" s="140"/>
      <c r="EL141" s="140"/>
      <c r="EM141" s="140"/>
      <c r="EN141" s="140"/>
      <c r="EO141" s="140"/>
      <c r="EP141" s="140"/>
      <c r="EQ141" s="140"/>
      <c r="ER141" s="140"/>
      <c r="ES141" s="140"/>
      <c r="ET141" s="140"/>
      <c r="EU141" s="140"/>
      <c r="EV141" s="140"/>
      <c r="EW141" s="140"/>
      <c r="EX141" s="140"/>
      <c r="EY141" s="140"/>
      <c r="EZ141" s="140"/>
      <c r="FA141" s="140"/>
      <c r="FB141" s="140"/>
      <c r="FC141" s="140"/>
      <c r="FD141" s="140"/>
      <c r="FE141" s="140"/>
      <c r="FF141" s="140"/>
      <c r="FG141" s="140"/>
      <c r="FH141" s="140"/>
      <c r="FI141" s="140"/>
      <c r="FJ141" s="140"/>
      <c r="FK141" s="140"/>
      <c r="FL141" s="140"/>
      <c r="FM141" s="140"/>
      <c r="FN141" s="140"/>
      <c r="FO141" s="140"/>
      <c r="FP141" s="140"/>
      <c r="FQ141" s="140"/>
      <c r="FR141" s="140"/>
      <c r="FS141" s="140"/>
      <c r="FT141" s="140"/>
      <c r="FU141" s="140"/>
      <c r="FV141" s="140"/>
      <c r="FW141" s="140"/>
      <c r="FX141" s="140"/>
      <c r="FY141" s="140"/>
      <c r="FZ141" s="140"/>
      <c r="GA141" s="140"/>
      <c r="GB141" s="140"/>
      <c r="GC141" s="140"/>
      <c r="GD141" s="140"/>
      <c r="GE141" s="140"/>
      <c r="GF141" s="140"/>
      <c r="GG141" s="140"/>
      <c r="GH141" s="140"/>
      <c r="GI141" s="140"/>
      <c r="GJ141" s="140"/>
      <c r="GK141" s="140"/>
      <c r="GL141" s="140"/>
      <c r="GM141" s="140"/>
      <c r="GN141" s="140"/>
      <c r="GO141" s="140"/>
      <c r="GP141" s="140"/>
      <c r="GQ141" s="140"/>
      <c r="GR141" s="140"/>
      <c r="GS141" s="140"/>
      <c r="GT141" s="140"/>
      <c r="GU141" s="140"/>
      <c r="GV141" s="140"/>
      <c r="GW141" s="140"/>
      <c r="GX141" s="140"/>
      <c r="GY141" s="140"/>
      <c r="GZ141" s="140"/>
      <c r="HA141" s="140"/>
      <c r="HB141" s="140"/>
      <c r="HC141" s="140"/>
      <c r="HD141" s="140"/>
      <c r="HE141" s="140"/>
      <c r="HF141" s="140"/>
    </row>
    <row r="142" spans="11:214" x14ac:dyDescent="0.25">
      <c r="K142" s="140"/>
      <c r="L142" s="140"/>
      <c r="M142" s="140"/>
      <c r="N142" s="140"/>
      <c r="O142" s="140"/>
      <c r="P142" s="140"/>
      <c r="Q142" s="140"/>
      <c r="R142" s="140"/>
      <c r="S142" s="140"/>
      <c r="T142" s="140"/>
      <c r="U142" s="140"/>
      <c r="V142" s="140"/>
      <c r="W142" s="140"/>
      <c r="X142" s="140"/>
      <c r="Y142" s="140"/>
      <c r="Z142" s="140"/>
      <c r="AA142" s="140"/>
      <c r="AB142" s="140"/>
      <c r="AC142" s="140"/>
      <c r="AD142" s="140"/>
      <c r="AE142" s="140"/>
      <c r="AF142" s="140"/>
      <c r="AG142" s="140"/>
      <c r="AH142" s="140"/>
      <c r="AI142" s="140"/>
      <c r="AJ142" s="140"/>
      <c r="AK142" s="140"/>
      <c r="AL142" s="140"/>
      <c r="AM142" s="140"/>
      <c r="AN142" s="140"/>
      <c r="AO142" s="140"/>
      <c r="AP142" s="140"/>
      <c r="AQ142" s="140"/>
      <c r="AR142" s="140"/>
      <c r="AS142" s="140"/>
      <c r="AT142" s="140"/>
      <c r="AU142" s="140"/>
      <c r="AV142" s="140"/>
      <c r="AW142" s="140"/>
      <c r="AX142" s="140"/>
      <c r="AY142" s="140"/>
      <c r="AZ142" s="140"/>
      <c r="BA142" s="140"/>
      <c r="BB142" s="140"/>
      <c r="BC142" s="140"/>
      <c r="BD142" s="140"/>
      <c r="BE142" s="140"/>
      <c r="BF142" s="140"/>
      <c r="BG142" s="140"/>
      <c r="BH142" s="140"/>
      <c r="BI142" s="140"/>
      <c r="BJ142" s="140"/>
      <c r="BK142" s="140"/>
      <c r="BL142" s="140"/>
      <c r="BM142" s="140"/>
      <c r="BN142" s="140"/>
      <c r="BO142" s="140"/>
      <c r="BP142" s="140"/>
      <c r="BQ142" s="140"/>
      <c r="BR142" s="140"/>
      <c r="BS142" s="140"/>
      <c r="BT142" s="140"/>
      <c r="BU142" s="140"/>
      <c r="BV142" s="140"/>
      <c r="BW142" s="140"/>
      <c r="BX142" s="140"/>
      <c r="BY142" s="140"/>
      <c r="BZ142" s="140"/>
      <c r="CA142" s="140"/>
      <c r="CB142" s="140"/>
      <c r="CC142" s="140"/>
      <c r="CD142" s="140"/>
      <c r="CE142" s="140"/>
      <c r="CF142" s="140"/>
      <c r="CG142" s="140"/>
      <c r="CH142" s="140"/>
      <c r="CI142" s="140"/>
      <c r="CJ142" s="140"/>
      <c r="CK142" s="140"/>
      <c r="CL142" s="140"/>
      <c r="CM142" s="140"/>
      <c r="CN142" s="140"/>
      <c r="CO142" s="140"/>
      <c r="CP142" s="140"/>
      <c r="CQ142" s="140"/>
      <c r="CR142" s="140"/>
      <c r="CS142" s="140"/>
      <c r="CT142" s="140"/>
      <c r="CU142" s="140"/>
      <c r="CV142" s="140"/>
      <c r="CW142" s="140"/>
      <c r="CX142" s="140"/>
      <c r="CY142" s="140"/>
      <c r="CZ142" s="140"/>
      <c r="DA142" s="140"/>
      <c r="DB142" s="140"/>
      <c r="DC142" s="140"/>
      <c r="DD142" s="140"/>
      <c r="DE142" s="140"/>
      <c r="DF142" s="140"/>
      <c r="DG142" s="140"/>
      <c r="DH142" s="140"/>
      <c r="DI142" s="140"/>
      <c r="DJ142" s="140"/>
      <c r="DK142" s="140"/>
      <c r="DL142" s="140"/>
      <c r="DM142" s="140"/>
      <c r="DN142" s="140"/>
      <c r="DO142" s="140"/>
      <c r="DP142" s="140"/>
      <c r="DQ142" s="140"/>
      <c r="DR142" s="140"/>
      <c r="DS142" s="140"/>
      <c r="DT142" s="140"/>
      <c r="DU142" s="140"/>
      <c r="DV142" s="140"/>
      <c r="DW142" s="140"/>
      <c r="DX142" s="140"/>
      <c r="DY142" s="140"/>
      <c r="DZ142" s="140"/>
      <c r="EA142" s="140"/>
      <c r="EB142" s="140"/>
      <c r="EC142" s="140"/>
      <c r="ED142" s="140"/>
      <c r="EE142" s="140"/>
      <c r="EF142" s="140"/>
      <c r="EG142" s="140"/>
      <c r="EH142" s="140"/>
      <c r="EI142" s="140"/>
      <c r="EJ142" s="140"/>
      <c r="EK142" s="140"/>
      <c r="EL142" s="140"/>
      <c r="EM142" s="140"/>
      <c r="EN142" s="140"/>
      <c r="EO142" s="140"/>
      <c r="EP142" s="140"/>
      <c r="EQ142" s="140"/>
      <c r="ER142" s="140"/>
      <c r="ES142" s="140"/>
      <c r="ET142" s="140"/>
      <c r="EU142" s="140"/>
      <c r="EV142" s="140"/>
      <c r="EW142" s="140"/>
      <c r="EX142" s="140"/>
      <c r="EY142" s="140"/>
      <c r="EZ142" s="140"/>
      <c r="FA142" s="140"/>
      <c r="FB142" s="140"/>
      <c r="FC142" s="140"/>
      <c r="FD142" s="140"/>
      <c r="FE142" s="140"/>
      <c r="FF142" s="140"/>
      <c r="FG142" s="140"/>
      <c r="FH142" s="140"/>
      <c r="FI142" s="140"/>
      <c r="FJ142" s="140"/>
      <c r="FK142" s="140"/>
      <c r="FL142" s="140"/>
      <c r="FM142" s="140"/>
      <c r="FN142" s="140"/>
      <c r="FO142" s="140"/>
      <c r="FP142" s="140"/>
      <c r="FQ142" s="140"/>
      <c r="FR142" s="140"/>
      <c r="FS142" s="140"/>
      <c r="FT142" s="140"/>
      <c r="FU142" s="140"/>
      <c r="FV142" s="140"/>
      <c r="FW142" s="140"/>
      <c r="FX142" s="140"/>
      <c r="FY142" s="140"/>
      <c r="FZ142" s="140"/>
      <c r="GA142" s="140"/>
      <c r="GB142" s="140"/>
      <c r="GC142" s="140"/>
      <c r="GD142" s="140"/>
      <c r="GE142" s="140"/>
      <c r="GF142" s="140"/>
      <c r="GG142" s="140"/>
      <c r="GH142" s="140"/>
      <c r="GI142" s="140"/>
      <c r="GJ142" s="140"/>
      <c r="GK142" s="140"/>
      <c r="GL142" s="140"/>
      <c r="GM142" s="140"/>
      <c r="GN142" s="140"/>
      <c r="GO142" s="140"/>
      <c r="GP142" s="140"/>
      <c r="GQ142" s="140"/>
      <c r="GR142" s="140"/>
      <c r="GS142" s="140"/>
      <c r="GT142" s="140"/>
      <c r="GU142" s="140"/>
      <c r="GV142" s="140"/>
      <c r="GW142" s="140"/>
      <c r="GX142" s="140"/>
      <c r="GY142" s="140"/>
      <c r="GZ142" s="140"/>
      <c r="HA142" s="140"/>
      <c r="HB142" s="140"/>
      <c r="HC142" s="140"/>
      <c r="HD142" s="140"/>
      <c r="HE142" s="140"/>
      <c r="HF142" s="140"/>
    </row>
    <row r="143" spans="11:214" x14ac:dyDescent="0.25">
      <c r="K143" s="140"/>
      <c r="L143" s="140"/>
      <c r="M143" s="140"/>
      <c r="N143" s="140"/>
      <c r="O143" s="140"/>
      <c r="P143" s="140"/>
      <c r="Q143" s="140"/>
      <c r="R143" s="140"/>
      <c r="S143" s="140"/>
      <c r="T143" s="140"/>
      <c r="U143" s="140"/>
      <c r="V143" s="140"/>
      <c r="W143" s="140"/>
      <c r="X143" s="140"/>
      <c r="Y143" s="140"/>
      <c r="Z143" s="140"/>
      <c r="AA143" s="140"/>
      <c r="AB143" s="140"/>
      <c r="AC143" s="140"/>
      <c r="AD143" s="140"/>
      <c r="AE143" s="140"/>
      <c r="AF143" s="140"/>
      <c r="AG143" s="140"/>
      <c r="AH143" s="140"/>
      <c r="AI143" s="140"/>
      <c r="AJ143" s="140"/>
      <c r="AK143" s="140"/>
      <c r="AL143" s="140"/>
      <c r="AM143" s="140"/>
      <c r="AN143" s="140"/>
      <c r="AO143" s="140"/>
      <c r="AP143" s="140"/>
      <c r="AQ143" s="140"/>
      <c r="AR143" s="140"/>
      <c r="AS143" s="140"/>
      <c r="AT143" s="140"/>
      <c r="AU143" s="140"/>
      <c r="AV143" s="140"/>
      <c r="AW143" s="140"/>
      <c r="AX143" s="140"/>
      <c r="AY143" s="140"/>
      <c r="AZ143" s="140"/>
      <c r="BA143" s="140"/>
      <c r="BB143" s="140"/>
      <c r="BC143" s="140"/>
      <c r="BD143" s="140"/>
      <c r="BE143" s="140"/>
      <c r="BF143" s="140"/>
      <c r="BG143" s="140"/>
      <c r="BH143" s="140"/>
      <c r="BI143" s="140"/>
      <c r="BJ143" s="140"/>
      <c r="BK143" s="140"/>
      <c r="BL143" s="140"/>
      <c r="BM143" s="140"/>
      <c r="BN143" s="140"/>
      <c r="BO143" s="140"/>
      <c r="BP143" s="140"/>
      <c r="BQ143" s="140"/>
      <c r="BR143" s="140"/>
      <c r="BS143" s="140"/>
      <c r="BT143" s="140"/>
      <c r="BU143" s="140"/>
      <c r="BV143" s="140"/>
      <c r="BW143" s="140"/>
      <c r="BX143" s="140"/>
      <c r="BY143" s="140"/>
      <c r="BZ143" s="140"/>
      <c r="CA143" s="140"/>
      <c r="CB143" s="140"/>
      <c r="CC143" s="140"/>
      <c r="CD143" s="140"/>
      <c r="CE143" s="140"/>
      <c r="CF143" s="140"/>
      <c r="CG143" s="140"/>
      <c r="CH143" s="140"/>
      <c r="CI143" s="140"/>
      <c r="CJ143" s="140"/>
      <c r="CK143" s="140"/>
      <c r="CL143" s="140"/>
      <c r="CM143" s="140"/>
      <c r="CN143" s="140"/>
      <c r="CO143" s="140"/>
      <c r="CP143" s="140"/>
      <c r="CQ143" s="140"/>
      <c r="CR143" s="140"/>
      <c r="CS143" s="140"/>
      <c r="CT143" s="140"/>
      <c r="CU143" s="140"/>
      <c r="CV143" s="140"/>
      <c r="CW143" s="140"/>
      <c r="CX143" s="140"/>
      <c r="CY143" s="140"/>
      <c r="CZ143" s="140"/>
      <c r="DA143" s="140"/>
      <c r="DB143" s="140"/>
      <c r="DC143" s="140"/>
      <c r="DD143" s="140"/>
      <c r="DE143" s="140"/>
      <c r="DF143" s="140"/>
      <c r="DG143" s="140"/>
      <c r="DH143" s="140"/>
      <c r="DI143" s="140"/>
      <c r="DJ143" s="140"/>
      <c r="DK143" s="140"/>
      <c r="DL143" s="140"/>
      <c r="DM143" s="140"/>
      <c r="DN143" s="140"/>
      <c r="DO143" s="140"/>
      <c r="DP143" s="140"/>
      <c r="DQ143" s="140"/>
      <c r="DR143" s="140"/>
      <c r="DS143" s="140"/>
      <c r="DT143" s="140"/>
      <c r="DU143" s="140"/>
      <c r="DV143" s="140"/>
      <c r="DW143" s="140"/>
      <c r="DX143" s="140"/>
      <c r="DY143" s="140"/>
      <c r="DZ143" s="140"/>
      <c r="EA143" s="140"/>
      <c r="EB143" s="140"/>
      <c r="EC143" s="140"/>
      <c r="ED143" s="140"/>
      <c r="EE143" s="140"/>
      <c r="EF143" s="140"/>
      <c r="EG143" s="140"/>
      <c r="EH143" s="140"/>
      <c r="EI143" s="140"/>
      <c r="EJ143" s="140"/>
      <c r="EK143" s="140"/>
      <c r="EL143" s="140"/>
      <c r="EM143" s="140"/>
      <c r="EN143" s="140"/>
      <c r="EO143" s="140"/>
      <c r="EP143" s="140"/>
      <c r="EQ143" s="140"/>
      <c r="ER143" s="140"/>
      <c r="ES143" s="140"/>
      <c r="ET143" s="140"/>
      <c r="EU143" s="140"/>
      <c r="EV143" s="140"/>
      <c r="EW143" s="140"/>
      <c r="EX143" s="140"/>
      <c r="EY143" s="140"/>
      <c r="EZ143" s="140"/>
      <c r="FA143" s="140"/>
      <c r="FB143" s="140"/>
      <c r="FC143" s="140"/>
      <c r="FD143" s="140"/>
      <c r="FE143" s="140"/>
      <c r="FF143" s="140"/>
      <c r="FG143" s="140"/>
      <c r="FH143" s="140"/>
      <c r="FI143" s="140"/>
      <c r="FJ143" s="140"/>
      <c r="FK143" s="140"/>
      <c r="FL143" s="140"/>
      <c r="FM143" s="140"/>
      <c r="FN143" s="140"/>
      <c r="FO143" s="140"/>
      <c r="FP143" s="140"/>
      <c r="FQ143" s="140"/>
      <c r="FR143" s="140"/>
      <c r="FS143" s="140"/>
      <c r="FT143" s="140"/>
      <c r="FU143" s="140"/>
      <c r="FV143" s="140"/>
      <c r="FW143" s="140"/>
      <c r="FX143" s="140"/>
      <c r="FY143" s="140"/>
      <c r="FZ143" s="140"/>
      <c r="GA143" s="140"/>
      <c r="GB143" s="140"/>
      <c r="GC143" s="140"/>
      <c r="GD143" s="140"/>
      <c r="GE143" s="140"/>
      <c r="GF143" s="140"/>
      <c r="GG143" s="140"/>
      <c r="GH143" s="140"/>
      <c r="GI143" s="140"/>
      <c r="GJ143" s="140"/>
      <c r="GK143" s="140"/>
      <c r="GL143" s="140"/>
      <c r="GM143" s="140"/>
      <c r="GN143" s="140"/>
      <c r="GO143" s="140"/>
      <c r="GP143" s="140"/>
      <c r="GQ143" s="140"/>
      <c r="GR143" s="140"/>
      <c r="GS143" s="140"/>
      <c r="GT143" s="140"/>
      <c r="GU143" s="140"/>
      <c r="GV143" s="140"/>
      <c r="GW143" s="140"/>
      <c r="GX143" s="140"/>
      <c r="GY143" s="140"/>
      <c r="GZ143" s="140"/>
      <c r="HA143" s="140"/>
      <c r="HB143" s="140"/>
      <c r="HC143" s="140"/>
      <c r="HD143" s="140"/>
      <c r="HE143" s="140"/>
      <c r="HF143" s="140"/>
    </row>
    <row r="144" spans="11:214" x14ac:dyDescent="0.25">
      <c r="K144" s="140"/>
      <c r="L144" s="140"/>
      <c r="M144" s="140"/>
      <c r="N144" s="140"/>
      <c r="O144" s="140"/>
      <c r="P144" s="140"/>
      <c r="Q144" s="140"/>
      <c r="R144" s="140"/>
      <c r="S144" s="140"/>
      <c r="T144" s="140"/>
      <c r="U144" s="140"/>
      <c r="V144" s="140"/>
      <c r="W144" s="140"/>
      <c r="X144" s="140"/>
      <c r="Y144" s="140"/>
      <c r="Z144" s="140"/>
      <c r="AA144" s="140"/>
      <c r="AB144" s="140"/>
      <c r="AC144" s="140"/>
      <c r="AD144" s="140"/>
      <c r="AE144" s="140"/>
      <c r="AF144" s="140"/>
      <c r="AG144" s="140"/>
      <c r="AH144" s="140"/>
      <c r="AI144" s="140"/>
      <c r="AJ144" s="140"/>
      <c r="AK144" s="140"/>
      <c r="AL144" s="140"/>
      <c r="AM144" s="140"/>
      <c r="AN144" s="140"/>
      <c r="AO144" s="140"/>
      <c r="AP144" s="140"/>
      <c r="AQ144" s="140"/>
      <c r="AR144" s="140"/>
      <c r="AS144" s="140"/>
      <c r="AT144" s="140"/>
      <c r="AU144" s="140"/>
      <c r="AV144" s="140"/>
      <c r="AW144" s="140"/>
      <c r="AX144" s="140"/>
      <c r="AY144" s="140"/>
      <c r="AZ144" s="140"/>
      <c r="BA144" s="140"/>
      <c r="BB144" s="140"/>
      <c r="BC144" s="140"/>
      <c r="BD144" s="140"/>
      <c r="BE144" s="140"/>
      <c r="BF144" s="140"/>
      <c r="BG144" s="140"/>
      <c r="BH144" s="140"/>
      <c r="BI144" s="140"/>
      <c r="BJ144" s="140"/>
      <c r="BK144" s="140"/>
      <c r="BL144" s="140"/>
      <c r="BM144" s="140"/>
      <c r="BN144" s="140"/>
      <c r="BO144" s="140"/>
      <c r="BP144" s="140"/>
      <c r="BQ144" s="140"/>
      <c r="BR144" s="140"/>
      <c r="BS144" s="140"/>
      <c r="BT144" s="140"/>
      <c r="BU144" s="140"/>
      <c r="BV144" s="140"/>
      <c r="BW144" s="140"/>
      <c r="BX144" s="140"/>
      <c r="BY144" s="140"/>
      <c r="BZ144" s="140"/>
      <c r="CA144" s="140"/>
      <c r="CB144" s="140"/>
      <c r="CC144" s="140"/>
      <c r="CD144" s="140"/>
      <c r="CE144" s="140"/>
      <c r="CF144" s="140"/>
      <c r="CG144" s="140"/>
      <c r="CH144" s="140"/>
      <c r="CI144" s="140"/>
      <c r="CJ144" s="140"/>
      <c r="CK144" s="140"/>
      <c r="CL144" s="140"/>
      <c r="CM144" s="140"/>
      <c r="CN144" s="140"/>
      <c r="CO144" s="140"/>
      <c r="CP144" s="140"/>
      <c r="CQ144" s="140"/>
      <c r="CR144" s="140"/>
      <c r="CS144" s="140"/>
      <c r="CT144" s="140"/>
      <c r="CU144" s="140"/>
      <c r="CV144" s="140"/>
      <c r="CW144" s="140"/>
      <c r="CX144" s="140"/>
      <c r="CY144" s="140"/>
      <c r="CZ144" s="140"/>
      <c r="DA144" s="140"/>
      <c r="DB144" s="140"/>
      <c r="DC144" s="140"/>
      <c r="DD144" s="140"/>
      <c r="DE144" s="140"/>
      <c r="DF144" s="140"/>
      <c r="DG144" s="140"/>
      <c r="DH144" s="140"/>
      <c r="DI144" s="140"/>
      <c r="DJ144" s="140"/>
      <c r="DK144" s="140"/>
      <c r="DL144" s="140"/>
      <c r="DM144" s="140"/>
      <c r="DN144" s="140"/>
      <c r="DO144" s="140"/>
      <c r="DP144" s="140"/>
      <c r="DQ144" s="140"/>
      <c r="DR144" s="140"/>
      <c r="DS144" s="140"/>
      <c r="DT144" s="140"/>
      <c r="DU144" s="140"/>
      <c r="DV144" s="140"/>
      <c r="DW144" s="140"/>
      <c r="DX144" s="140"/>
      <c r="DY144" s="140"/>
      <c r="DZ144" s="140"/>
      <c r="EA144" s="140"/>
      <c r="EB144" s="140"/>
      <c r="EC144" s="140"/>
      <c r="ED144" s="140"/>
      <c r="EE144" s="140"/>
      <c r="EF144" s="140"/>
      <c r="EG144" s="140"/>
      <c r="EH144" s="140"/>
      <c r="EI144" s="140"/>
      <c r="EJ144" s="140"/>
      <c r="EK144" s="140"/>
      <c r="EL144" s="140"/>
      <c r="EM144" s="140"/>
      <c r="EN144" s="140"/>
      <c r="EO144" s="140"/>
      <c r="EP144" s="140"/>
      <c r="EQ144" s="140"/>
      <c r="ER144" s="140"/>
      <c r="ES144" s="140"/>
      <c r="ET144" s="140"/>
      <c r="EU144" s="140"/>
      <c r="EV144" s="140"/>
      <c r="EW144" s="140"/>
      <c r="EX144" s="140"/>
      <c r="EY144" s="140"/>
      <c r="EZ144" s="140"/>
      <c r="FA144" s="140"/>
      <c r="FB144" s="140"/>
      <c r="FC144" s="140"/>
      <c r="FD144" s="140"/>
      <c r="FE144" s="140"/>
      <c r="FF144" s="140"/>
      <c r="FG144" s="140"/>
      <c r="FH144" s="140"/>
      <c r="FI144" s="140"/>
      <c r="FJ144" s="140"/>
      <c r="FK144" s="140"/>
      <c r="FL144" s="140"/>
      <c r="FM144" s="140"/>
      <c r="FN144" s="140"/>
      <c r="FO144" s="140"/>
      <c r="FP144" s="140"/>
      <c r="FQ144" s="140"/>
      <c r="FR144" s="140"/>
      <c r="FS144" s="140"/>
      <c r="FT144" s="140"/>
      <c r="FU144" s="140"/>
      <c r="FV144" s="140"/>
      <c r="FW144" s="140"/>
      <c r="FX144" s="140"/>
      <c r="FY144" s="140"/>
      <c r="FZ144" s="140"/>
      <c r="GA144" s="140"/>
      <c r="GB144" s="140"/>
      <c r="GC144" s="140"/>
      <c r="GD144" s="140"/>
      <c r="GE144" s="140"/>
      <c r="GF144" s="140"/>
      <c r="GG144" s="140"/>
      <c r="GH144" s="140"/>
      <c r="GI144" s="140"/>
      <c r="GJ144" s="140"/>
      <c r="GK144" s="140"/>
      <c r="GL144" s="140"/>
      <c r="GM144" s="140"/>
      <c r="GN144" s="140"/>
      <c r="GO144" s="140"/>
      <c r="GP144" s="140"/>
      <c r="GQ144" s="140"/>
      <c r="GR144" s="140"/>
      <c r="GS144" s="140"/>
      <c r="GT144" s="140"/>
      <c r="GU144" s="140"/>
      <c r="GV144" s="140"/>
      <c r="GW144" s="140"/>
      <c r="GX144" s="140"/>
      <c r="GY144" s="140"/>
      <c r="GZ144" s="140"/>
      <c r="HA144" s="140"/>
      <c r="HB144" s="140"/>
      <c r="HC144" s="140"/>
      <c r="HD144" s="140"/>
      <c r="HE144" s="140"/>
      <c r="HF144" s="140"/>
    </row>
    <row r="145" spans="11:214" x14ac:dyDescent="0.25">
      <c r="K145" s="140"/>
      <c r="L145" s="140"/>
      <c r="M145" s="140"/>
      <c r="N145" s="140"/>
      <c r="O145" s="140"/>
      <c r="P145" s="140"/>
      <c r="Q145" s="140"/>
      <c r="R145" s="140"/>
      <c r="S145" s="140"/>
      <c r="T145" s="140"/>
      <c r="U145" s="140"/>
      <c r="V145" s="140"/>
      <c r="W145" s="140"/>
      <c r="X145" s="140"/>
      <c r="Y145" s="140"/>
      <c r="Z145" s="140"/>
      <c r="AA145" s="140"/>
      <c r="AB145" s="140"/>
      <c r="AC145" s="140"/>
      <c r="AD145" s="140"/>
      <c r="AE145" s="140"/>
      <c r="AF145" s="140"/>
      <c r="AG145" s="140"/>
      <c r="AH145" s="140"/>
      <c r="AI145" s="140"/>
      <c r="AJ145" s="140"/>
      <c r="AK145" s="140"/>
      <c r="AL145" s="140"/>
      <c r="AM145" s="140"/>
      <c r="AN145" s="140"/>
      <c r="AO145" s="140"/>
      <c r="AP145" s="140"/>
      <c r="AQ145" s="140"/>
      <c r="AR145" s="140"/>
      <c r="AS145" s="140"/>
      <c r="AT145" s="140"/>
      <c r="AU145" s="140"/>
      <c r="AV145" s="140"/>
      <c r="AW145" s="140"/>
      <c r="AX145" s="140"/>
      <c r="AY145" s="140"/>
      <c r="AZ145" s="140"/>
      <c r="BA145" s="140"/>
      <c r="BB145" s="140"/>
      <c r="BC145" s="140"/>
      <c r="BD145" s="140"/>
      <c r="BE145" s="140"/>
      <c r="BF145" s="140"/>
      <c r="BG145" s="140"/>
      <c r="BH145" s="140"/>
      <c r="BI145" s="140"/>
      <c r="BJ145" s="140"/>
      <c r="BK145" s="140"/>
      <c r="BL145" s="140"/>
      <c r="BM145" s="140"/>
      <c r="BN145" s="140"/>
      <c r="BO145" s="140"/>
      <c r="BP145" s="140"/>
      <c r="BQ145" s="140"/>
      <c r="BR145" s="140"/>
      <c r="BS145" s="140"/>
      <c r="BT145" s="140"/>
      <c r="BU145" s="140"/>
      <c r="BV145" s="140"/>
      <c r="BW145" s="140"/>
      <c r="BX145" s="140"/>
      <c r="BY145" s="140"/>
      <c r="BZ145" s="140"/>
      <c r="CA145" s="140"/>
      <c r="CB145" s="140"/>
      <c r="CC145" s="140"/>
      <c r="CD145" s="140"/>
      <c r="CE145" s="140"/>
      <c r="CF145" s="140"/>
      <c r="CG145" s="140"/>
      <c r="CH145" s="140"/>
      <c r="CI145" s="140"/>
      <c r="CJ145" s="140"/>
      <c r="CK145" s="140"/>
      <c r="CL145" s="140"/>
      <c r="CM145" s="140"/>
      <c r="CN145" s="140"/>
      <c r="CO145" s="140"/>
      <c r="CP145" s="140"/>
      <c r="CQ145" s="140"/>
      <c r="CR145" s="140"/>
      <c r="CS145" s="140"/>
      <c r="CT145" s="140"/>
      <c r="CU145" s="140"/>
      <c r="CV145" s="140"/>
      <c r="CW145" s="140"/>
      <c r="CX145" s="140"/>
      <c r="CY145" s="140"/>
      <c r="CZ145" s="140"/>
      <c r="DA145" s="140"/>
      <c r="DB145" s="140"/>
      <c r="DC145" s="140"/>
      <c r="DD145" s="140"/>
      <c r="DE145" s="140"/>
      <c r="DF145" s="140"/>
      <c r="DG145" s="140"/>
      <c r="DH145" s="140"/>
      <c r="DI145" s="140"/>
      <c r="DJ145" s="140"/>
      <c r="DK145" s="140"/>
      <c r="DL145" s="140"/>
      <c r="DM145" s="140"/>
      <c r="DN145" s="140"/>
      <c r="DO145" s="140"/>
      <c r="DP145" s="140"/>
      <c r="DQ145" s="140"/>
      <c r="DR145" s="140"/>
      <c r="DS145" s="140"/>
      <c r="DT145" s="140"/>
      <c r="DU145" s="140"/>
      <c r="DV145" s="140"/>
      <c r="DW145" s="140"/>
      <c r="DX145" s="140"/>
      <c r="DY145" s="140"/>
      <c r="DZ145" s="140"/>
      <c r="EA145" s="140"/>
      <c r="EB145" s="140"/>
      <c r="EC145" s="140"/>
      <c r="ED145" s="140"/>
      <c r="EE145" s="140"/>
      <c r="EF145" s="140"/>
      <c r="EG145" s="140"/>
      <c r="EH145" s="140"/>
      <c r="EI145" s="140"/>
      <c r="EJ145" s="140"/>
      <c r="EK145" s="140"/>
      <c r="EL145" s="140"/>
      <c r="EM145" s="140"/>
      <c r="EN145" s="140"/>
      <c r="EO145" s="140"/>
      <c r="EP145" s="140"/>
      <c r="EQ145" s="140"/>
      <c r="ER145" s="140"/>
      <c r="ES145" s="140"/>
      <c r="ET145" s="140"/>
      <c r="EU145" s="140"/>
      <c r="EV145" s="140"/>
      <c r="EW145" s="140"/>
      <c r="EX145" s="140"/>
      <c r="EY145" s="140"/>
      <c r="EZ145" s="140"/>
      <c r="FA145" s="140"/>
      <c r="FB145" s="140"/>
      <c r="FC145" s="140"/>
      <c r="FD145" s="140"/>
      <c r="FE145" s="140"/>
      <c r="FF145" s="140"/>
      <c r="FG145" s="140"/>
      <c r="FH145" s="140"/>
      <c r="FI145" s="140"/>
      <c r="FJ145" s="140"/>
      <c r="FK145" s="140"/>
      <c r="FL145" s="140"/>
      <c r="FM145" s="140"/>
      <c r="FN145" s="140"/>
      <c r="FO145" s="140"/>
      <c r="FP145" s="140"/>
      <c r="FQ145" s="140"/>
      <c r="FR145" s="140"/>
      <c r="FS145" s="140"/>
      <c r="FT145" s="140"/>
      <c r="FU145" s="140"/>
      <c r="FV145" s="140"/>
      <c r="FW145" s="140"/>
      <c r="FX145" s="140"/>
      <c r="FY145" s="140"/>
      <c r="FZ145" s="140"/>
      <c r="GA145" s="140"/>
      <c r="GB145" s="140"/>
      <c r="GC145" s="140"/>
      <c r="GD145" s="140"/>
      <c r="GE145" s="140"/>
      <c r="GF145" s="140"/>
      <c r="GG145" s="140"/>
      <c r="GH145" s="140"/>
      <c r="GI145" s="140"/>
      <c r="GJ145" s="140"/>
      <c r="GK145" s="140"/>
      <c r="GL145" s="140"/>
      <c r="GM145" s="140"/>
      <c r="GN145" s="140"/>
      <c r="GO145" s="140"/>
      <c r="GP145" s="140"/>
      <c r="GQ145" s="140"/>
      <c r="GR145" s="140"/>
      <c r="GS145" s="140"/>
      <c r="GT145" s="140"/>
      <c r="GU145" s="140"/>
      <c r="GV145" s="140"/>
      <c r="GW145" s="140"/>
      <c r="GX145" s="140"/>
      <c r="GY145" s="140"/>
      <c r="GZ145" s="140"/>
      <c r="HA145" s="140"/>
      <c r="HB145" s="140"/>
      <c r="HC145" s="140"/>
      <c r="HD145" s="140"/>
      <c r="HE145" s="140"/>
      <c r="HF145" s="140"/>
    </row>
    <row r="146" spans="11:214" x14ac:dyDescent="0.25">
      <c r="K146" s="140"/>
      <c r="L146" s="140"/>
      <c r="M146" s="140"/>
      <c r="N146" s="140"/>
      <c r="O146" s="140"/>
      <c r="P146" s="140"/>
      <c r="Q146" s="140"/>
      <c r="R146" s="140"/>
      <c r="S146" s="140"/>
      <c r="T146" s="140"/>
      <c r="U146" s="140"/>
      <c r="V146" s="140"/>
      <c r="W146" s="140"/>
      <c r="X146" s="140"/>
      <c r="Y146" s="140"/>
      <c r="Z146" s="140"/>
      <c r="AA146" s="140"/>
      <c r="AB146" s="140"/>
      <c r="AC146" s="140"/>
      <c r="AD146" s="140"/>
      <c r="AE146" s="140"/>
      <c r="AF146" s="140"/>
      <c r="AG146" s="140"/>
      <c r="AH146" s="140"/>
      <c r="AI146" s="140"/>
      <c r="AJ146" s="140"/>
      <c r="AK146" s="140"/>
      <c r="AL146" s="140"/>
      <c r="AM146" s="140"/>
      <c r="AN146" s="140"/>
      <c r="AO146" s="140"/>
      <c r="AP146" s="140"/>
      <c r="AQ146" s="140"/>
      <c r="AR146" s="140"/>
      <c r="AS146" s="140"/>
      <c r="AT146" s="140"/>
      <c r="AU146" s="140"/>
      <c r="AV146" s="140"/>
      <c r="AW146" s="140"/>
      <c r="AX146" s="140"/>
      <c r="AY146" s="140"/>
      <c r="AZ146" s="140"/>
      <c r="BA146" s="140"/>
      <c r="BB146" s="140"/>
      <c r="BC146" s="140"/>
      <c r="BD146" s="140"/>
      <c r="BE146" s="140"/>
      <c r="BF146" s="140"/>
      <c r="BG146" s="140"/>
      <c r="BH146" s="140"/>
      <c r="BI146" s="140"/>
      <c r="BJ146" s="140"/>
      <c r="BK146" s="140"/>
      <c r="BL146" s="140"/>
      <c r="BM146" s="140"/>
      <c r="BN146" s="140"/>
      <c r="BO146" s="140"/>
      <c r="BP146" s="140"/>
      <c r="BQ146" s="140"/>
      <c r="BR146" s="140"/>
      <c r="BS146" s="140"/>
      <c r="BT146" s="140"/>
      <c r="BU146" s="140"/>
      <c r="BV146" s="140"/>
      <c r="BW146" s="140"/>
      <c r="BX146" s="140"/>
      <c r="BY146" s="140"/>
      <c r="BZ146" s="140"/>
      <c r="CA146" s="140"/>
      <c r="CB146" s="140"/>
      <c r="CC146" s="140"/>
      <c r="CD146" s="140"/>
      <c r="CE146" s="140"/>
      <c r="CF146" s="140"/>
      <c r="CG146" s="140"/>
      <c r="CH146" s="140"/>
      <c r="CI146" s="140"/>
      <c r="CJ146" s="140"/>
      <c r="CK146" s="140"/>
      <c r="CL146" s="140"/>
      <c r="CM146" s="140"/>
      <c r="CN146" s="140"/>
      <c r="CO146" s="140"/>
      <c r="CP146" s="140"/>
      <c r="CQ146" s="140"/>
      <c r="CR146" s="140"/>
      <c r="CS146" s="140"/>
      <c r="CT146" s="140"/>
      <c r="CU146" s="140"/>
      <c r="CV146" s="140"/>
      <c r="CW146" s="140"/>
      <c r="CX146" s="140"/>
      <c r="CY146" s="140"/>
      <c r="CZ146" s="140"/>
      <c r="DA146" s="140"/>
      <c r="DB146" s="140"/>
      <c r="DC146" s="140"/>
      <c r="DD146" s="140"/>
      <c r="DE146" s="140"/>
      <c r="DF146" s="140"/>
      <c r="DG146" s="140"/>
      <c r="DH146" s="140"/>
      <c r="DI146" s="140"/>
      <c r="DJ146" s="140"/>
      <c r="DK146" s="140"/>
      <c r="DL146" s="140"/>
      <c r="DM146" s="140"/>
      <c r="DN146" s="140"/>
      <c r="DO146" s="140"/>
      <c r="DP146" s="140"/>
      <c r="DQ146" s="140"/>
      <c r="DR146" s="140"/>
      <c r="DS146" s="140"/>
      <c r="DT146" s="140"/>
      <c r="DU146" s="140"/>
      <c r="DV146" s="140"/>
      <c r="DW146" s="140"/>
      <c r="DX146" s="140"/>
      <c r="DY146" s="140"/>
      <c r="DZ146" s="140"/>
      <c r="EA146" s="140"/>
      <c r="EB146" s="140"/>
      <c r="EC146" s="140"/>
      <c r="ED146" s="140"/>
      <c r="EE146" s="140"/>
      <c r="EF146" s="140"/>
      <c r="EG146" s="140"/>
      <c r="EH146" s="140"/>
      <c r="EI146" s="140"/>
      <c r="EJ146" s="140"/>
      <c r="EK146" s="140"/>
      <c r="EL146" s="140"/>
      <c r="EM146" s="140"/>
      <c r="EN146" s="140"/>
      <c r="EO146" s="140"/>
      <c r="EP146" s="140"/>
      <c r="EQ146" s="140"/>
      <c r="ER146" s="140"/>
      <c r="ES146" s="140"/>
      <c r="ET146" s="140"/>
      <c r="EU146" s="140"/>
      <c r="EV146" s="140"/>
      <c r="EW146" s="140"/>
      <c r="EX146" s="140"/>
      <c r="EY146" s="140"/>
      <c r="EZ146" s="140"/>
      <c r="FA146" s="140"/>
      <c r="FB146" s="140"/>
      <c r="FC146" s="140"/>
      <c r="FD146" s="140"/>
      <c r="FE146" s="140"/>
      <c r="FF146" s="140"/>
      <c r="FG146" s="140"/>
      <c r="FH146" s="140"/>
      <c r="FI146" s="140"/>
      <c r="FJ146" s="140"/>
      <c r="FK146" s="140"/>
      <c r="FL146" s="140"/>
      <c r="FM146" s="140"/>
      <c r="FN146" s="140"/>
      <c r="FO146" s="140"/>
      <c r="FP146" s="140"/>
      <c r="FQ146" s="140"/>
      <c r="FR146" s="140"/>
      <c r="FS146" s="140"/>
      <c r="FT146" s="140"/>
      <c r="FU146" s="140"/>
      <c r="FV146" s="140"/>
      <c r="FW146" s="140"/>
      <c r="FX146" s="140"/>
      <c r="FY146" s="140"/>
      <c r="FZ146" s="140"/>
      <c r="GA146" s="140"/>
      <c r="GB146" s="140"/>
      <c r="GC146" s="140"/>
      <c r="GD146" s="140"/>
      <c r="GE146" s="140"/>
      <c r="GF146" s="140"/>
      <c r="GG146" s="140"/>
      <c r="GH146" s="140"/>
      <c r="GI146" s="140"/>
      <c r="GJ146" s="140"/>
      <c r="GK146" s="140"/>
      <c r="GL146" s="140"/>
      <c r="GM146" s="140"/>
      <c r="GN146" s="140"/>
      <c r="GO146" s="140"/>
      <c r="GP146" s="140"/>
      <c r="GQ146" s="140"/>
      <c r="GR146" s="140"/>
      <c r="GS146" s="140"/>
      <c r="GT146" s="140"/>
      <c r="GU146" s="140"/>
      <c r="GV146" s="140"/>
      <c r="GW146" s="140"/>
      <c r="GX146" s="140"/>
      <c r="GY146" s="140"/>
      <c r="GZ146" s="140"/>
      <c r="HA146" s="140"/>
      <c r="HB146" s="140"/>
      <c r="HC146" s="140"/>
      <c r="HD146" s="140"/>
      <c r="HE146" s="140"/>
      <c r="HF146" s="140"/>
    </row>
    <row r="147" spans="11:214" x14ac:dyDescent="0.25">
      <c r="K147" s="140"/>
      <c r="L147" s="140"/>
      <c r="M147" s="140"/>
      <c r="N147" s="140"/>
      <c r="O147" s="140"/>
      <c r="P147" s="140"/>
      <c r="Q147" s="140"/>
      <c r="R147" s="140"/>
      <c r="S147" s="140"/>
      <c r="T147" s="140"/>
      <c r="U147" s="140"/>
      <c r="V147" s="140"/>
      <c r="W147" s="140"/>
      <c r="X147" s="140"/>
      <c r="Y147" s="140"/>
      <c r="Z147" s="140"/>
      <c r="AA147" s="140"/>
      <c r="AB147" s="140"/>
      <c r="AC147" s="140"/>
      <c r="AD147" s="140"/>
      <c r="AE147" s="140"/>
      <c r="AF147" s="140"/>
      <c r="AG147" s="140"/>
      <c r="AH147" s="140"/>
      <c r="AI147" s="140"/>
      <c r="AJ147" s="140"/>
      <c r="AK147" s="140"/>
      <c r="AL147" s="140"/>
      <c r="AM147" s="140"/>
      <c r="AN147" s="140"/>
      <c r="AO147" s="140"/>
      <c r="AP147" s="140"/>
      <c r="AQ147" s="140"/>
      <c r="AR147" s="140"/>
      <c r="AS147" s="140"/>
      <c r="AT147" s="140"/>
      <c r="AU147" s="140"/>
      <c r="AV147" s="140"/>
      <c r="AW147" s="140"/>
      <c r="AX147" s="140"/>
      <c r="AY147" s="140"/>
      <c r="AZ147" s="140"/>
      <c r="BA147" s="140"/>
      <c r="BB147" s="140"/>
      <c r="BC147" s="140"/>
      <c r="BD147" s="140"/>
      <c r="BE147" s="140"/>
      <c r="BF147" s="140"/>
      <c r="BG147" s="140"/>
      <c r="BH147" s="140"/>
      <c r="BI147" s="140"/>
      <c r="BJ147" s="140"/>
      <c r="BK147" s="140"/>
      <c r="BL147" s="140"/>
      <c r="BM147" s="140"/>
      <c r="BN147" s="140"/>
      <c r="BO147" s="140"/>
      <c r="BP147" s="140"/>
      <c r="BQ147" s="140"/>
      <c r="BR147" s="140"/>
      <c r="BS147" s="140"/>
      <c r="BT147" s="140"/>
      <c r="BU147" s="140"/>
      <c r="BV147" s="140"/>
      <c r="BW147" s="140"/>
      <c r="BX147" s="140"/>
      <c r="BY147" s="140"/>
      <c r="BZ147" s="140"/>
      <c r="CA147" s="140"/>
      <c r="CB147" s="140"/>
      <c r="CC147" s="140"/>
      <c r="CD147" s="140"/>
      <c r="CE147" s="140"/>
      <c r="CF147" s="140"/>
      <c r="CG147" s="140"/>
      <c r="CH147" s="140"/>
      <c r="CI147" s="140"/>
      <c r="CJ147" s="140"/>
      <c r="CK147" s="140"/>
      <c r="CL147" s="140"/>
      <c r="CM147" s="140"/>
      <c r="CN147" s="140"/>
      <c r="CO147" s="140"/>
      <c r="CP147" s="140"/>
      <c r="CQ147" s="140"/>
      <c r="CR147" s="140"/>
      <c r="CS147" s="140"/>
      <c r="CT147" s="140"/>
      <c r="CU147" s="140"/>
      <c r="CV147" s="140"/>
      <c r="CW147" s="140"/>
      <c r="CX147" s="140"/>
      <c r="CY147" s="140"/>
      <c r="CZ147" s="140"/>
      <c r="DA147" s="140"/>
      <c r="DB147" s="140"/>
      <c r="DC147" s="140"/>
      <c r="DD147" s="140"/>
      <c r="DE147" s="140"/>
      <c r="DF147" s="140"/>
      <c r="DG147" s="140"/>
      <c r="DH147" s="140"/>
      <c r="DI147" s="140"/>
      <c r="DJ147" s="140"/>
      <c r="DK147" s="140"/>
      <c r="DL147" s="140"/>
      <c r="DM147" s="140"/>
      <c r="DN147" s="140"/>
      <c r="DO147" s="140"/>
      <c r="DP147" s="140"/>
      <c r="DQ147" s="140"/>
      <c r="DR147" s="140"/>
      <c r="DS147" s="140"/>
      <c r="DT147" s="140"/>
      <c r="DU147" s="140"/>
      <c r="DV147" s="140"/>
      <c r="DW147" s="140"/>
      <c r="DX147" s="140"/>
      <c r="DY147" s="140"/>
      <c r="DZ147" s="140"/>
      <c r="EA147" s="140"/>
      <c r="EB147" s="140"/>
      <c r="EC147" s="140"/>
      <c r="ED147" s="140"/>
      <c r="EE147" s="140"/>
      <c r="EF147" s="140"/>
      <c r="EG147" s="140"/>
      <c r="EH147" s="140"/>
      <c r="EI147" s="140"/>
      <c r="EJ147" s="140"/>
      <c r="EK147" s="140"/>
      <c r="EL147" s="140"/>
      <c r="EM147" s="140"/>
      <c r="EN147" s="140"/>
      <c r="EO147" s="140"/>
      <c r="EP147" s="140"/>
      <c r="EQ147" s="140"/>
      <c r="ER147" s="140"/>
      <c r="ES147" s="140"/>
      <c r="ET147" s="140"/>
      <c r="EU147" s="140"/>
      <c r="EV147" s="140"/>
      <c r="EW147" s="140"/>
      <c r="EX147" s="140"/>
      <c r="EY147" s="140"/>
      <c r="EZ147" s="140"/>
      <c r="FA147" s="140"/>
      <c r="FB147" s="140"/>
      <c r="FC147" s="140"/>
      <c r="FD147" s="140"/>
      <c r="FE147" s="140"/>
      <c r="FF147" s="140"/>
      <c r="FG147" s="140"/>
      <c r="FH147" s="140"/>
      <c r="FI147" s="140"/>
      <c r="FJ147" s="140"/>
      <c r="FK147" s="140"/>
      <c r="FL147" s="140"/>
      <c r="FM147" s="140"/>
      <c r="FN147" s="140"/>
      <c r="FO147" s="140"/>
      <c r="FP147" s="140"/>
      <c r="FQ147" s="140"/>
      <c r="FR147" s="140"/>
      <c r="FS147" s="140"/>
      <c r="FT147" s="140"/>
      <c r="FU147" s="140"/>
      <c r="FV147" s="140"/>
      <c r="FW147" s="140"/>
      <c r="FX147" s="140"/>
      <c r="FY147" s="140"/>
      <c r="FZ147" s="140"/>
      <c r="GA147" s="140"/>
      <c r="GB147" s="140"/>
      <c r="GC147" s="140"/>
      <c r="GD147" s="140"/>
      <c r="GE147" s="140"/>
      <c r="GF147" s="140"/>
      <c r="GG147" s="140"/>
      <c r="GH147" s="140"/>
      <c r="GI147" s="140"/>
      <c r="GJ147" s="140"/>
      <c r="GK147" s="140"/>
      <c r="GL147" s="140"/>
      <c r="GM147" s="140"/>
      <c r="GN147" s="140"/>
      <c r="GO147" s="140"/>
      <c r="GP147" s="140"/>
      <c r="GQ147" s="140"/>
      <c r="GR147" s="140"/>
      <c r="GS147" s="140"/>
      <c r="GT147" s="140"/>
      <c r="GU147" s="140"/>
      <c r="GV147" s="140"/>
      <c r="GW147" s="140"/>
      <c r="GX147" s="140"/>
      <c r="GY147" s="140"/>
      <c r="GZ147" s="140"/>
      <c r="HA147" s="140"/>
      <c r="HB147" s="140"/>
      <c r="HC147" s="140"/>
      <c r="HD147" s="140"/>
      <c r="HE147" s="140"/>
      <c r="HF147" s="140"/>
    </row>
    <row r="148" spans="11:214" x14ac:dyDescent="0.25">
      <c r="K148" s="140"/>
      <c r="L148" s="140"/>
      <c r="M148" s="140"/>
      <c r="N148" s="140"/>
      <c r="O148" s="140"/>
      <c r="P148" s="140"/>
      <c r="Q148" s="140"/>
      <c r="R148" s="140"/>
      <c r="S148" s="140"/>
      <c r="T148" s="140"/>
      <c r="U148" s="140"/>
      <c r="V148" s="140"/>
      <c r="W148" s="140"/>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c r="AT148" s="140"/>
      <c r="AU148" s="140"/>
      <c r="AV148" s="140"/>
      <c r="AW148" s="140"/>
      <c r="AX148" s="140"/>
      <c r="AY148" s="140"/>
      <c r="AZ148" s="140"/>
      <c r="BA148" s="140"/>
      <c r="BB148" s="140"/>
      <c r="BC148" s="140"/>
      <c r="BD148" s="140"/>
      <c r="BE148" s="140"/>
      <c r="BF148" s="140"/>
      <c r="BG148" s="140"/>
      <c r="BH148" s="140"/>
      <c r="BI148" s="140"/>
      <c r="BJ148" s="140"/>
      <c r="BK148" s="140"/>
      <c r="BL148" s="140"/>
      <c r="BM148" s="140"/>
      <c r="BN148" s="140"/>
      <c r="BO148" s="140"/>
      <c r="BP148" s="140"/>
      <c r="BQ148" s="140"/>
      <c r="BR148" s="140"/>
      <c r="BS148" s="140"/>
      <c r="BT148" s="140"/>
      <c r="BU148" s="140"/>
      <c r="BV148" s="140"/>
      <c r="BW148" s="140"/>
      <c r="BX148" s="140"/>
      <c r="BY148" s="140"/>
      <c r="BZ148" s="140"/>
      <c r="CA148" s="140"/>
      <c r="CB148" s="140"/>
      <c r="CC148" s="140"/>
      <c r="CD148" s="140"/>
      <c r="CE148" s="140"/>
      <c r="CF148" s="140"/>
      <c r="CG148" s="140"/>
      <c r="CH148" s="140"/>
      <c r="CI148" s="140"/>
      <c r="CJ148" s="140"/>
      <c r="CK148" s="140"/>
      <c r="CL148" s="140"/>
      <c r="CM148" s="140"/>
      <c r="CN148" s="140"/>
      <c r="CO148" s="140"/>
      <c r="CP148" s="140"/>
      <c r="CQ148" s="140"/>
      <c r="CR148" s="140"/>
      <c r="CS148" s="140"/>
      <c r="CT148" s="140"/>
      <c r="CU148" s="140"/>
      <c r="CV148" s="140"/>
      <c r="CW148" s="140"/>
      <c r="CX148" s="140"/>
      <c r="CY148" s="140"/>
      <c r="CZ148" s="140"/>
      <c r="DA148" s="140"/>
      <c r="DB148" s="140"/>
      <c r="DC148" s="140"/>
      <c r="DD148" s="140"/>
      <c r="DE148" s="140"/>
      <c r="DF148" s="140"/>
      <c r="DG148" s="140"/>
      <c r="DH148" s="140"/>
      <c r="DI148" s="140"/>
      <c r="DJ148" s="140"/>
      <c r="DK148" s="140"/>
      <c r="DL148" s="140"/>
      <c r="DM148" s="140"/>
      <c r="DN148" s="140"/>
      <c r="DO148" s="140"/>
      <c r="DP148" s="140"/>
      <c r="DQ148" s="140"/>
      <c r="DR148" s="140"/>
      <c r="DS148" s="140"/>
      <c r="DT148" s="140"/>
      <c r="DU148" s="140"/>
      <c r="DV148" s="140"/>
      <c r="DW148" s="140"/>
      <c r="DX148" s="140"/>
      <c r="DY148" s="140"/>
      <c r="DZ148" s="140"/>
      <c r="EA148" s="140"/>
      <c r="EB148" s="140"/>
      <c r="EC148" s="140"/>
      <c r="ED148" s="140"/>
      <c r="EE148" s="140"/>
      <c r="EF148" s="140"/>
      <c r="EG148" s="140"/>
      <c r="EH148" s="140"/>
      <c r="EI148" s="140"/>
      <c r="EJ148" s="140"/>
      <c r="EK148" s="140"/>
      <c r="EL148" s="140"/>
      <c r="EM148" s="140"/>
      <c r="EN148" s="140"/>
      <c r="EO148" s="140"/>
      <c r="EP148" s="140"/>
      <c r="EQ148" s="140"/>
      <c r="ER148" s="140"/>
      <c r="ES148" s="140"/>
      <c r="ET148" s="140"/>
      <c r="EU148" s="140"/>
      <c r="EV148" s="140"/>
      <c r="EW148" s="140"/>
      <c r="EX148" s="140"/>
      <c r="EY148" s="140"/>
      <c r="EZ148" s="140"/>
      <c r="FA148" s="140"/>
      <c r="FB148" s="140"/>
      <c r="FC148" s="140"/>
      <c r="FD148" s="140"/>
      <c r="FE148" s="140"/>
      <c r="FF148" s="140"/>
      <c r="FG148" s="140"/>
      <c r="FH148" s="140"/>
      <c r="FI148" s="140"/>
      <c r="FJ148" s="140"/>
      <c r="FK148" s="140"/>
      <c r="FL148" s="140"/>
      <c r="FM148" s="140"/>
      <c r="FN148" s="140"/>
      <c r="FO148" s="140"/>
      <c r="FP148" s="140"/>
      <c r="FQ148" s="140"/>
      <c r="FR148" s="140"/>
      <c r="FS148" s="140"/>
      <c r="FT148" s="140"/>
      <c r="FU148" s="140"/>
      <c r="FV148" s="140"/>
      <c r="FW148" s="140"/>
      <c r="FX148" s="140"/>
      <c r="FY148" s="140"/>
      <c r="FZ148" s="140"/>
      <c r="GA148" s="140"/>
      <c r="GB148" s="140"/>
      <c r="GC148" s="140"/>
      <c r="GD148" s="140"/>
      <c r="GE148" s="140"/>
      <c r="GF148" s="140"/>
      <c r="GG148" s="140"/>
      <c r="GH148" s="140"/>
      <c r="GI148" s="140"/>
      <c r="GJ148" s="140"/>
      <c r="GK148" s="140"/>
      <c r="GL148" s="140"/>
      <c r="GM148" s="140"/>
      <c r="GN148" s="140"/>
      <c r="GO148" s="140"/>
      <c r="GP148" s="140"/>
      <c r="GQ148" s="140"/>
      <c r="GR148" s="140"/>
      <c r="GS148" s="140"/>
      <c r="GT148" s="140"/>
      <c r="GU148" s="140"/>
      <c r="GV148" s="140"/>
      <c r="GW148" s="140"/>
      <c r="GX148" s="140"/>
      <c r="GY148" s="140"/>
      <c r="GZ148" s="140"/>
      <c r="HA148" s="140"/>
      <c r="HB148" s="140"/>
      <c r="HC148" s="140"/>
      <c r="HD148" s="140"/>
      <c r="HE148" s="140"/>
      <c r="HF148" s="140"/>
    </row>
    <row r="149" spans="11:214" x14ac:dyDescent="0.25">
      <c r="K149" s="140"/>
      <c r="L149" s="140"/>
      <c r="M149" s="140"/>
      <c r="N149" s="140"/>
      <c r="O149" s="140"/>
      <c r="P149" s="140"/>
      <c r="Q149" s="140"/>
      <c r="R149" s="140"/>
      <c r="S149" s="140"/>
      <c r="T149" s="140"/>
      <c r="U149" s="140"/>
      <c r="V149" s="140"/>
      <c r="W149" s="140"/>
      <c r="X149" s="140"/>
      <c r="Y149" s="140"/>
      <c r="Z149" s="140"/>
      <c r="AA149" s="140"/>
      <c r="AB149" s="140"/>
      <c r="AC149" s="140"/>
      <c r="AD149" s="140"/>
      <c r="AE149" s="140"/>
      <c r="AF149" s="140"/>
      <c r="AG149" s="140"/>
      <c r="AH149" s="140"/>
      <c r="AI149" s="140"/>
      <c r="AJ149" s="140"/>
      <c r="AK149" s="140"/>
      <c r="AL149" s="140"/>
      <c r="AM149" s="140"/>
      <c r="AN149" s="140"/>
      <c r="AO149" s="140"/>
      <c r="AP149" s="140"/>
      <c r="AQ149" s="140"/>
      <c r="AR149" s="140"/>
      <c r="AS149" s="140"/>
      <c r="AT149" s="140"/>
      <c r="AU149" s="140"/>
      <c r="AV149" s="140"/>
      <c r="AW149" s="140"/>
      <c r="AX149" s="140"/>
      <c r="AY149" s="140"/>
      <c r="AZ149" s="140"/>
      <c r="BA149" s="140"/>
      <c r="BB149" s="140"/>
      <c r="BC149" s="140"/>
      <c r="BD149" s="140"/>
      <c r="BE149" s="140"/>
      <c r="BF149" s="140"/>
      <c r="BG149" s="140"/>
      <c r="BH149" s="140"/>
      <c r="BI149" s="140"/>
      <c r="BJ149" s="140"/>
      <c r="BK149" s="140"/>
      <c r="BL149" s="140"/>
      <c r="BM149" s="140"/>
      <c r="BN149" s="140"/>
      <c r="BO149" s="140"/>
      <c r="BP149" s="140"/>
      <c r="BQ149" s="140"/>
      <c r="BR149" s="140"/>
      <c r="BS149" s="140"/>
      <c r="BT149" s="140"/>
      <c r="BU149" s="140"/>
      <c r="BV149" s="140"/>
      <c r="BW149" s="140"/>
      <c r="BX149" s="140"/>
      <c r="BY149" s="140"/>
      <c r="BZ149" s="140"/>
      <c r="CA149" s="140"/>
      <c r="CB149" s="140"/>
      <c r="CC149" s="140"/>
      <c r="CD149" s="140"/>
      <c r="CE149" s="140"/>
      <c r="CF149" s="140"/>
      <c r="CG149" s="140"/>
      <c r="CH149" s="140"/>
      <c r="CI149" s="140"/>
      <c r="CJ149" s="140"/>
      <c r="CK149" s="140"/>
      <c r="CL149" s="140"/>
      <c r="CM149" s="140"/>
      <c r="CN149" s="140"/>
      <c r="CO149" s="140"/>
      <c r="CP149" s="140"/>
      <c r="CQ149" s="140"/>
      <c r="CR149" s="140"/>
      <c r="CS149" s="140"/>
      <c r="CT149" s="140"/>
      <c r="CU149" s="140"/>
      <c r="CV149" s="140"/>
      <c r="CW149" s="140"/>
      <c r="CX149" s="140"/>
      <c r="CY149" s="140"/>
      <c r="CZ149" s="140"/>
      <c r="DA149" s="140"/>
      <c r="DB149" s="140"/>
      <c r="DC149" s="140"/>
      <c r="DD149" s="140"/>
      <c r="DE149" s="140"/>
      <c r="DF149" s="140"/>
      <c r="DG149" s="140"/>
      <c r="DH149" s="140"/>
      <c r="DI149" s="140"/>
      <c r="DJ149" s="140"/>
      <c r="DK149" s="140"/>
      <c r="DL149" s="140"/>
      <c r="DM149" s="140"/>
      <c r="DN149" s="140"/>
      <c r="DO149" s="140"/>
      <c r="DP149" s="140"/>
      <c r="DQ149" s="140"/>
      <c r="DR149" s="140"/>
      <c r="DS149" s="140"/>
      <c r="DT149" s="140"/>
      <c r="DU149" s="140"/>
      <c r="DV149" s="140"/>
      <c r="DW149" s="140"/>
      <c r="DX149" s="140"/>
      <c r="DY149" s="140"/>
      <c r="DZ149" s="140"/>
      <c r="EA149" s="140"/>
      <c r="EB149" s="140"/>
      <c r="EC149" s="140"/>
      <c r="ED149" s="140"/>
      <c r="EE149" s="140"/>
      <c r="EF149" s="140"/>
      <c r="EG149" s="140"/>
      <c r="EH149" s="140"/>
      <c r="EI149" s="140"/>
      <c r="EJ149" s="140"/>
      <c r="EK149" s="140"/>
      <c r="EL149" s="140"/>
      <c r="EM149" s="140"/>
      <c r="EN149" s="140"/>
      <c r="EO149" s="140"/>
      <c r="EP149" s="140"/>
      <c r="EQ149" s="140"/>
      <c r="ER149" s="140"/>
      <c r="ES149" s="140"/>
      <c r="ET149" s="140"/>
      <c r="EU149" s="140"/>
      <c r="EV149" s="140"/>
      <c r="EW149" s="140"/>
      <c r="EX149" s="140"/>
      <c r="EY149" s="140"/>
      <c r="EZ149" s="140"/>
      <c r="FA149" s="140"/>
      <c r="FB149" s="140"/>
      <c r="FC149" s="140"/>
      <c r="FD149" s="140"/>
      <c r="FE149" s="140"/>
      <c r="FF149" s="140"/>
      <c r="FG149" s="140"/>
      <c r="FH149" s="140"/>
      <c r="FI149" s="140"/>
      <c r="FJ149" s="140"/>
      <c r="FK149" s="140"/>
      <c r="FL149" s="140"/>
      <c r="FM149" s="140"/>
      <c r="FN149" s="140"/>
      <c r="FO149" s="140"/>
      <c r="FP149" s="140"/>
      <c r="FQ149" s="140"/>
      <c r="FR149" s="140"/>
      <c r="FS149" s="140"/>
      <c r="FT149" s="140"/>
      <c r="FU149" s="140"/>
      <c r="FV149" s="140"/>
      <c r="FW149" s="140"/>
      <c r="FX149" s="140"/>
      <c r="FY149" s="140"/>
      <c r="FZ149" s="140"/>
      <c r="GA149" s="140"/>
      <c r="GB149" s="140"/>
      <c r="GC149" s="140"/>
      <c r="GD149" s="140"/>
      <c r="GE149" s="140"/>
      <c r="GF149" s="140"/>
      <c r="GG149" s="140"/>
      <c r="GH149" s="140"/>
      <c r="GI149" s="140"/>
      <c r="GJ149" s="140"/>
      <c r="GK149" s="140"/>
      <c r="GL149" s="140"/>
      <c r="GM149" s="140"/>
      <c r="GN149" s="140"/>
      <c r="GO149" s="140"/>
      <c r="GP149" s="140"/>
      <c r="GQ149" s="140"/>
      <c r="GR149" s="140"/>
      <c r="GS149" s="140"/>
      <c r="GT149" s="140"/>
      <c r="GU149" s="140"/>
      <c r="GV149" s="140"/>
      <c r="GW149" s="140"/>
      <c r="GX149" s="140"/>
      <c r="GY149" s="140"/>
      <c r="GZ149" s="140"/>
      <c r="HA149" s="140"/>
      <c r="HB149" s="140"/>
      <c r="HC149" s="140"/>
      <c r="HD149" s="140"/>
      <c r="HE149" s="140"/>
      <c r="HF149" s="140"/>
    </row>
    <row r="150" spans="11:214" x14ac:dyDescent="0.25">
      <c r="K150" s="140"/>
      <c r="L150" s="140"/>
      <c r="M150" s="140"/>
      <c r="N150" s="140"/>
      <c r="O150" s="140"/>
      <c r="P150" s="140"/>
      <c r="Q150" s="140"/>
      <c r="R150" s="140"/>
      <c r="S150" s="140"/>
      <c r="T150" s="140"/>
      <c r="U150" s="140"/>
      <c r="V150" s="140"/>
      <c r="W150" s="140"/>
      <c r="X150" s="140"/>
      <c r="Y150" s="140"/>
      <c r="Z150" s="140"/>
      <c r="AA150" s="140"/>
      <c r="AB150" s="140"/>
      <c r="AC150" s="140"/>
      <c r="AD150" s="140"/>
      <c r="AE150" s="140"/>
      <c r="AF150" s="140"/>
      <c r="AG150" s="140"/>
      <c r="AH150" s="140"/>
      <c r="AI150" s="140"/>
      <c r="AJ150" s="140"/>
      <c r="AK150" s="140"/>
      <c r="AL150" s="140"/>
      <c r="AM150" s="140"/>
      <c r="AN150" s="140"/>
      <c r="AO150" s="140"/>
      <c r="AP150" s="140"/>
      <c r="AQ150" s="140"/>
      <c r="AR150" s="140"/>
      <c r="AS150" s="140"/>
      <c r="AT150" s="140"/>
      <c r="AU150" s="140"/>
      <c r="AV150" s="140"/>
      <c r="AW150" s="140"/>
      <c r="AX150" s="140"/>
      <c r="AY150" s="140"/>
      <c r="AZ150" s="140"/>
      <c r="BA150" s="140"/>
      <c r="BB150" s="140"/>
      <c r="BC150" s="140"/>
      <c r="BD150" s="140"/>
      <c r="BE150" s="140"/>
      <c r="BF150" s="140"/>
      <c r="BG150" s="140"/>
      <c r="BH150" s="140"/>
      <c r="BI150" s="140"/>
      <c r="BJ150" s="140"/>
      <c r="BK150" s="140"/>
      <c r="BL150" s="140"/>
      <c r="BM150" s="140"/>
      <c r="BN150" s="140"/>
      <c r="BO150" s="140"/>
      <c r="BP150" s="140"/>
      <c r="BQ150" s="140"/>
      <c r="BR150" s="140"/>
      <c r="BS150" s="140"/>
      <c r="BT150" s="140"/>
      <c r="BU150" s="140"/>
      <c r="BV150" s="140"/>
      <c r="BW150" s="140"/>
      <c r="BX150" s="140"/>
      <c r="BY150" s="140"/>
      <c r="BZ150" s="140"/>
      <c r="CA150" s="140"/>
      <c r="CB150" s="140"/>
      <c r="CC150" s="140"/>
      <c r="CD150" s="140"/>
      <c r="CE150" s="140"/>
      <c r="CF150" s="140"/>
      <c r="CG150" s="140"/>
      <c r="CH150" s="140"/>
      <c r="CI150" s="140"/>
      <c r="CJ150" s="140"/>
      <c r="CK150" s="140"/>
      <c r="CL150" s="140"/>
      <c r="CM150" s="140"/>
      <c r="CN150" s="140"/>
      <c r="CO150" s="140"/>
      <c r="CP150" s="140"/>
      <c r="CQ150" s="140"/>
      <c r="CR150" s="140"/>
      <c r="CS150" s="140"/>
      <c r="CT150" s="140"/>
      <c r="CU150" s="140"/>
      <c r="CV150" s="140"/>
      <c r="CW150" s="140"/>
      <c r="CX150" s="140"/>
      <c r="CY150" s="140"/>
      <c r="CZ150" s="140"/>
      <c r="DA150" s="140"/>
      <c r="DB150" s="140"/>
      <c r="DC150" s="140"/>
      <c r="DD150" s="140"/>
      <c r="DE150" s="140"/>
      <c r="DF150" s="140"/>
      <c r="DG150" s="140"/>
      <c r="DH150" s="140"/>
      <c r="DI150" s="140"/>
      <c r="DJ150" s="140"/>
      <c r="DK150" s="140"/>
      <c r="DL150" s="140"/>
      <c r="DM150" s="140"/>
      <c r="DN150" s="140"/>
      <c r="DO150" s="140"/>
      <c r="DP150" s="140"/>
      <c r="DQ150" s="140"/>
      <c r="DR150" s="140"/>
      <c r="DS150" s="140"/>
      <c r="DT150" s="140"/>
      <c r="DU150" s="140"/>
      <c r="DV150" s="140"/>
      <c r="DW150" s="140"/>
      <c r="DX150" s="140"/>
      <c r="DY150" s="140"/>
      <c r="DZ150" s="140"/>
      <c r="EA150" s="140"/>
      <c r="EB150" s="140"/>
      <c r="EC150" s="140"/>
      <c r="ED150" s="140"/>
      <c r="EE150" s="140"/>
      <c r="EF150" s="140"/>
      <c r="EG150" s="140"/>
      <c r="EH150" s="140"/>
      <c r="EI150" s="140"/>
      <c r="EJ150" s="140"/>
      <c r="EK150" s="140"/>
      <c r="EL150" s="140"/>
      <c r="EM150" s="140"/>
      <c r="EN150" s="140"/>
      <c r="EO150" s="140"/>
      <c r="EP150" s="140"/>
      <c r="EQ150" s="140"/>
      <c r="ER150" s="140"/>
      <c r="ES150" s="140"/>
      <c r="ET150" s="140"/>
      <c r="EU150" s="140"/>
      <c r="EV150" s="140"/>
      <c r="EW150" s="140"/>
      <c r="EX150" s="140"/>
      <c r="EY150" s="140"/>
      <c r="EZ150" s="140"/>
      <c r="FA150" s="140"/>
      <c r="FB150" s="140"/>
      <c r="FC150" s="140"/>
      <c r="FD150" s="140"/>
      <c r="FE150" s="140"/>
      <c r="FF150" s="140"/>
      <c r="FG150" s="140"/>
      <c r="FH150" s="140"/>
      <c r="FI150" s="140"/>
      <c r="FJ150" s="140"/>
      <c r="FK150" s="140"/>
      <c r="FL150" s="140"/>
      <c r="FM150" s="140"/>
      <c r="FN150" s="140"/>
      <c r="FO150" s="140"/>
      <c r="FP150" s="140"/>
      <c r="FQ150" s="140"/>
      <c r="FR150" s="140"/>
      <c r="FS150" s="140"/>
      <c r="FT150" s="140"/>
      <c r="FU150" s="140"/>
      <c r="FV150" s="140"/>
      <c r="FW150" s="140"/>
      <c r="FX150" s="140"/>
      <c r="FY150" s="140"/>
      <c r="FZ150" s="140"/>
      <c r="GA150" s="140"/>
      <c r="GB150" s="140"/>
      <c r="GC150" s="140"/>
      <c r="GD150" s="140"/>
      <c r="GE150" s="140"/>
      <c r="GF150" s="140"/>
      <c r="GG150" s="140"/>
      <c r="GH150" s="140"/>
      <c r="GI150" s="140"/>
      <c r="GJ150" s="140"/>
      <c r="GK150" s="140"/>
      <c r="GL150" s="140"/>
      <c r="GM150" s="140"/>
      <c r="GN150" s="140"/>
      <c r="GO150" s="140"/>
      <c r="GP150" s="140"/>
      <c r="GQ150" s="140"/>
      <c r="GR150" s="140"/>
      <c r="GS150" s="140"/>
      <c r="GT150" s="140"/>
      <c r="GU150" s="140"/>
      <c r="GV150" s="140"/>
      <c r="GW150" s="140"/>
      <c r="GX150" s="140"/>
      <c r="GY150" s="140"/>
      <c r="GZ150" s="140"/>
      <c r="HA150" s="140"/>
      <c r="HB150" s="140"/>
      <c r="HC150" s="140"/>
      <c r="HD150" s="140"/>
      <c r="HE150" s="140"/>
      <c r="HF150" s="140"/>
    </row>
  </sheetData>
  <sheetProtection algorithmName="SHA-512" hashValue="3iFrbgT5AxRoL54UBofDGNPt7FQ7clesAPUyg0jgXUcHbOaimSwjqU6HdhZKJebwmzkXPp6Pfk99g5eWAYg62A==" saltValue="j/teaLOp8G/Q51HkaKah9w==" spinCount="100000" sheet="1" objects="1" scenarios="1"/>
  <mergeCells count="25">
    <mergeCell ref="B4:B17"/>
    <mergeCell ref="B79:B82"/>
    <mergeCell ref="B18:B28"/>
    <mergeCell ref="B29:B31"/>
    <mergeCell ref="B33:B35"/>
    <mergeCell ref="B36:B37"/>
    <mergeCell ref="B45:B49"/>
    <mergeCell ref="B50:B54"/>
    <mergeCell ref="B38:B39"/>
    <mergeCell ref="A91:J91"/>
    <mergeCell ref="A92:J98"/>
    <mergeCell ref="A79:A90"/>
    <mergeCell ref="B67:B68"/>
    <mergeCell ref="B40:B43"/>
    <mergeCell ref="B64:B66"/>
    <mergeCell ref="B88:B90"/>
    <mergeCell ref="B69:B70"/>
    <mergeCell ref="A45:A77"/>
    <mergeCell ref="A4:A43"/>
    <mergeCell ref="B56:B57"/>
    <mergeCell ref="B58:B63"/>
    <mergeCell ref="B83:B86"/>
    <mergeCell ref="B71:B73"/>
    <mergeCell ref="B74:B75"/>
    <mergeCell ref="B76:B77"/>
  </mergeCells>
  <phoneticPr fontId="15" type="noConversion"/>
  <printOptions horizontalCentered="1" verticalCentered="1"/>
  <pageMargins left="0.23622047244094491" right="0.23622047244094491" top="0.74803149606299213" bottom="0.74803149606299213" header="0.31496062992125984" footer="0.31496062992125984"/>
  <pageSetup paperSize="9" scale="75" orientation="landscape" horizontalDpi="4294967295" verticalDpi="4294967295" r:id="rId1"/>
  <headerFooter>
    <oddFooter>Página &amp;P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54D54A1C19CA8040BF1B798385B1A73D" ma:contentTypeVersion="2" ma:contentTypeDescription="Crie um novo documento." ma:contentTypeScope="" ma:versionID="b5930e469714d113a6c5fe168e88b99b">
  <xsd:schema xmlns:xsd="http://www.w3.org/2001/XMLSchema" xmlns:xs="http://www.w3.org/2001/XMLSchema" xmlns:p="http://schemas.microsoft.com/office/2006/metadata/properties" xmlns:ns2="eae2c008-7d06-4cab-851f-8366ebe4b0e7" targetNamespace="http://schemas.microsoft.com/office/2006/metadata/properties" ma:root="true" ma:fieldsID="b2e9334bc03fe881b68ef470bcddffbc" ns2:_="">
    <xsd:import namespace="eae2c008-7d06-4cab-851f-8366ebe4b0e7"/>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e2c008-7d06-4cab-851f-8366ebe4b0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0EB571-7064-4478-B426-50450D869403}">
  <ds:schemaRefs>
    <ds:schemaRef ds:uri="http://schemas.microsoft.com/sharepoint/v3/contenttype/forms"/>
  </ds:schemaRefs>
</ds:datastoreItem>
</file>

<file path=customXml/itemProps2.xml><?xml version="1.0" encoding="utf-8"?>
<ds:datastoreItem xmlns:ds="http://schemas.openxmlformats.org/officeDocument/2006/customXml" ds:itemID="{61E8BF95-E4B5-47E4-A8BD-DD7DAE1D46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e2c008-7d06-4cab-851f-8366ebe4b0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6</vt:i4>
      </vt:variant>
    </vt:vector>
  </HeadingPairs>
  <TitlesOfParts>
    <vt:vector size="10" baseType="lpstr">
      <vt:lpstr>Estrutura SINISA - Informaç </vt:lpstr>
      <vt:lpstr>Recursos</vt:lpstr>
      <vt:lpstr>Insumos</vt:lpstr>
      <vt:lpstr>Indicadores</vt:lpstr>
      <vt:lpstr>'Estrutura SINISA - Informaç '!Area_de_impressao</vt:lpstr>
      <vt:lpstr>Indicadores!Area_de_impressao</vt:lpstr>
      <vt:lpstr>Insumos!Area_de_impressao</vt:lpstr>
      <vt:lpstr>Recursos!Area_de_impressao</vt:lpstr>
      <vt:lpstr>Insumos!Titulos_de_impressao</vt:lpstr>
      <vt:lpstr>Recursos!Titulos_de_impressao</vt:lpstr>
    </vt:vector>
  </TitlesOfParts>
  <Manager/>
  <Company>Hewlett-Packard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Joao Geraldo Ferreira Neto</dc:creator>
  <cp:keywords/>
  <dc:description/>
  <cp:lastModifiedBy>Keyla Nunes da Silva</cp:lastModifiedBy>
  <cp:revision/>
  <dcterms:created xsi:type="dcterms:W3CDTF">2015-04-13T15:15:14Z</dcterms:created>
  <dcterms:modified xsi:type="dcterms:W3CDTF">2021-06-22T19:48:32Z</dcterms:modified>
  <cp:category/>
  <cp:contentStatus/>
</cp:coreProperties>
</file>